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ahime.oktar\Desktop\Mühendislik ve Doğa Bilimleri Fakültesi\2024-2025 Bahar\Vize\"/>
    </mc:Choice>
  </mc:AlternateContent>
  <xr:revisionPtr revIDLastSave="0" documentId="13_ncr:1_{223D8623-0818-4AFB-8D6F-7F21E1990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dterm Exams" sheetId="4" r:id="rId1"/>
    <sheet name="24-25 Total" sheetId="5" state="hidden" r:id="rId2"/>
  </sheets>
  <definedNames>
    <definedName name="_xlnm._FilterDatabase" localSheetId="0" hidden="1">'Midterm Exams'!$A$2:$H$101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C28" i="5"/>
  <c r="E28" i="5" s="1"/>
  <c r="H4" i="5"/>
  <c r="H5" i="5"/>
  <c r="H6" i="5"/>
  <c r="H7" i="5"/>
  <c r="H8" i="5"/>
  <c r="H9" i="5"/>
  <c r="H10" i="5"/>
  <c r="H12" i="5"/>
  <c r="H13" i="5"/>
  <c r="H15" i="5"/>
  <c r="H17" i="5"/>
  <c r="H18" i="5"/>
  <c r="H19" i="5"/>
  <c r="H20" i="5"/>
  <c r="C44" i="5"/>
  <c r="E44" i="5" s="1"/>
  <c r="C43" i="5"/>
  <c r="E43" i="5" s="1"/>
  <c r="C42" i="5"/>
  <c r="E42" i="5" s="1"/>
  <c r="E41" i="5"/>
  <c r="C41" i="5"/>
  <c r="C40" i="5"/>
  <c r="E40" i="5" s="1"/>
  <c r="C39" i="5"/>
  <c r="E39" i="5" s="1"/>
  <c r="C38" i="5"/>
  <c r="E38" i="5" s="1"/>
  <c r="E37" i="5"/>
  <c r="C37" i="5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E30" i="5"/>
  <c r="C30" i="5"/>
  <c r="C29" i="5"/>
  <c r="E29" i="5" s="1"/>
  <c r="G28" i="5"/>
  <c r="G27" i="5"/>
  <c r="C27" i="5"/>
  <c r="E27" i="5" s="1"/>
  <c r="Y22" i="5"/>
  <c r="O20" i="5"/>
  <c r="S20" i="5" s="1"/>
  <c r="E20" i="5"/>
  <c r="G20" i="5" s="1"/>
  <c r="O19" i="5"/>
  <c r="P19" i="5" s="1"/>
  <c r="E19" i="5"/>
  <c r="G19" i="5" s="1"/>
  <c r="O18" i="5"/>
  <c r="S18" i="5" s="1"/>
  <c r="Y18" i="5" s="1"/>
  <c r="E18" i="5"/>
  <c r="G18" i="5" s="1"/>
  <c r="O17" i="5"/>
  <c r="S17" i="5" s="1"/>
  <c r="E17" i="5"/>
  <c r="G17" i="5" s="1"/>
  <c r="S16" i="5"/>
  <c r="Y16" i="5" s="1"/>
  <c r="O16" i="5"/>
  <c r="P16" i="5" s="1"/>
  <c r="E16" i="5"/>
  <c r="G31" i="5" s="1"/>
  <c r="O15" i="5"/>
  <c r="S15" i="5" s="1"/>
  <c r="Y15" i="5" s="1"/>
  <c r="E15" i="5"/>
  <c r="G29" i="5" s="1"/>
  <c r="O14" i="5"/>
  <c r="S14" i="5" s="1"/>
  <c r="E14" i="5"/>
  <c r="G14" i="5" s="1"/>
  <c r="H14" i="5" s="1"/>
  <c r="O13" i="5"/>
  <c r="S13" i="5" s="1"/>
  <c r="E13" i="5"/>
  <c r="G30" i="5" s="1"/>
  <c r="O12" i="5"/>
  <c r="S12" i="5" s="1"/>
  <c r="E12" i="5"/>
  <c r="G34" i="5" s="1"/>
  <c r="S11" i="5"/>
  <c r="Y11" i="5" s="1"/>
  <c r="O11" i="5"/>
  <c r="P11" i="5" s="1"/>
  <c r="E11" i="5"/>
  <c r="G36" i="5" s="1"/>
  <c r="O10" i="5"/>
  <c r="S10" i="5" s="1"/>
  <c r="E10" i="5"/>
  <c r="G10" i="5" s="1"/>
  <c r="O9" i="5"/>
  <c r="S9" i="5" s="1"/>
  <c r="E9" i="5"/>
  <c r="G9" i="5" s="1"/>
  <c r="O8" i="5"/>
  <c r="P8" i="5" s="1"/>
  <c r="G8" i="5"/>
  <c r="E8" i="5"/>
  <c r="G33" i="5" s="1"/>
  <c r="O7" i="5"/>
  <c r="S7" i="5" s="1"/>
  <c r="Y7" i="5" s="1"/>
  <c r="G7" i="5"/>
  <c r="E7" i="5"/>
  <c r="G32" i="5" s="1"/>
  <c r="O6" i="5"/>
  <c r="S6" i="5" s="1"/>
  <c r="E6" i="5"/>
  <c r="G6" i="5" s="1"/>
  <c r="O5" i="5"/>
  <c r="S5" i="5" s="1"/>
  <c r="E5" i="5"/>
  <c r="G37" i="5" s="1"/>
  <c r="O4" i="5"/>
  <c r="S4" i="5" s="1"/>
  <c r="E4" i="5"/>
  <c r="G40" i="5" s="1"/>
  <c r="S3" i="5"/>
  <c r="Y3" i="5" s="1"/>
  <c r="O3" i="5"/>
  <c r="P3" i="5" s="1"/>
  <c r="E3" i="5"/>
  <c r="G3" i="5" s="1"/>
  <c r="P9" i="5" l="1"/>
  <c r="G15" i="5"/>
  <c r="P15" i="5"/>
  <c r="P17" i="5"/>
  <c r="S19" i="5"/>
  <c r="Y19" i="5" s="1"/>
  <c r="P10" i="5"/>
  <c r="G13" i="5"/>
  <c r="G5" i="5"/>
  <c r="G16" i="5"/>
  <c r="H16" i="5" s="1"/>
  <c r="P18" i="5"/>
  <c r="P7" i="5"/>
  <c r="Y5" i="5"/>
  <c r="Y14" i="5"/>
  <c r="Y12" i="5"/>
  <c r="Y17" i="5"/>
  <c r="Y4" i="5"/>
  <c r="Y9" i="5"/>
  <c r="Y13" i="5"/>
  <c r="Y20" i="5"/>
  <c r="Y6" i="5"/>
  <c r="G35" i="5"/>
  <c r="P20" i="5"/>
  <c r="G38" i="5"/>
  <c r="S8" i="5"/>
  <c r="T20" i="5" s="1"/>
  <c r="Y10" i="5"/>
  <c r="G4" i="5"/>
  <c r="P6" i="5"/>
  <c r="G12" i="5"/>
  <c r="P14" i="5"/>
  <c r="P5" i="5"/>
  <c r="T7" i="5"/>
  <c r="G11" i="5"/>
  <c r="H11" i="5" s="1"/>
  <c r="P13" i="5"/>
  <c r="P4" i="5"/>
  <c r="P12" i="5"/>
  <c r="G39" i="5"/>
  <c r="T12" i="5" l="1"/>
  <c r="T5" i="5"/>
  <c r="T19" i="5"/>
  <c r="T9" i="5"/>
  <c r="T14" i="5"/>
  <c r="T6" i="5"/>
  <c r="T4" i="5"/>
  <c r="T10" i="5"/>
  <c r="T16" i="5"/>
  <c r="T18" i="5"/>
  <c r="T3" i="5"/>
  <c r="T15" i="5"/>
  <c r="Y8" i="5"/>
  <c r="T8" i="5"/>
  <c r="T13" i="5"/>
  <c r="T11" i="5"/>
  <c r="T17" i="5"/>
</calcChain>
</file>

<file path=xl/sharedStrings.xml><?xml version="1.0" encoding="utf-8"?>
<sst xmlns="http://schemas.openxmlformats.org/spreadsheetml/2006/main" count="879" uniqueCount="413">
  <si>
    <t>Course ID</t>
  </si>
  <si>
    <t>Title of the Course</t>
  </si>
  <si>
    <t>Instructor</t>
  </si>
  <si>
    <t>Date of Midterm</t>
  </si>
  <si>
    <t>Time of Midterm</t>
  </si>
  <si>
    <t xml:space="preserve">Classroom </t>
  </si>
  <si>
    <t>Number of Students</t>
  </si>
  <si>
    <t>Number of Proctors</t>
  </si>
  <si>
    <t>BIO 102</t>
  </si>
  <si>
    <t>Dr. Öğr. Üyesi Bekir KABASAKAL</t>
  </si>
  <si>
    <t>MATH 101</t>
  </si>
  <si>
    <t>Calculus 1</t>
  </si>
  <si>
    <t>Hakan Şimşek</t>
  </si>
  <si>
    <t>15:00-17:00</t>
  </si>
  <si>
    <t>B1-18 / B2-18</t>
  </si>
  <si>
    <t>MATH 102</t>
  </si>
  <si>
    <t>Calculus 2</t>
  </si>
  <si>
    <t>Sevgi Şengül Ayan</t>
  </si>
  <si>
    <t>12:00-14:00</t>
  </si>
  <si>
    <t>A1-76     A2-76</t>
  </si>
  <si>
    <t>MATH 201</t>
  </si>
  <si>
    <t>Linear Algebra</t>
  </si>
  <si>
    <t>MATH 202</t>
  </si>
  <si>
    <t>Differential Equations</t>
  </si>
  <si>
    <t>Veli Shahmarov</t>
  </si>
  <si>
    <t>10:00-12:00</t>
  </si>
  <si>
    <t>MATH 300</t>
  </si>
  <si>
    <t>Numerical Methods for Engineers</t>
  </si>
  <si>
    <t>Süleyman Cengizci</t>
  </si>
  <si>
    <t xml:space="preserve">Physics-I (Fizik I) </t>
  </si>
  <si>
    <t xml:space="preserve">Dr. Ogr. Uyesi Seray Sahin Solakci </t>
  </si>
  <si>
    <t>28.03.2025</t>
  </si>
  <si>
    <t>B1-30</t>
  </si>
  <si>
    <t xml:space="preserve">Physics-II (Fizik II) </t>
  </si>
  <si>
    <t>25.03.2025</t>
  </si>
  <si>
    <t>A1-76</t>
  </si>
  <si>
    <t>Dr. Ogr. Uyesi Gencay Sevim</t>
  </si>
  <si>
    <t>A2-76</t>
  </si>
  <si>
    <t>Prof. Dr. Fatih Bay</t>
  </si>
  <si>
    <t>A1-90/91</t>
  </si>
  <si>
    <t>PHYS 101</t>
  </si>
  <si>
    <t>PHYS 102</t>
  </si>
  <si>
    <t>CS 102</t>
  </si>
  <si>
    <t>Introduction to Programming II (Java)</t>
  </si>
  <si>
    <t>Halil Özmen</t>
  </si>
  <si>
    <t>CS 104</t>
  </si>
  <si>
    <t>Introduction to Python Programming II</t>
  </si>
  <si>
    <t>A1-90</t>
  </si>
  <si>
    <t>CS 101</t>
  </si>
  <si>
    <t>Introduction to Programming I</t>
  </si>
  <si>
    <t>Aslı BAY</t>
  </si>
  <si>
    <t>15:00-16:30</t>
  </si>
  <si>
    <t>A2-91/92</t>
  </si>
  <si>
    <t>Biology</t>
  </si>
  <si>
    <t>ACE 103</t>
  </si>
  <si>
    <t>English Presentation Skills</t>
  </si>
  <si>
    <t>Öğr. Gör. Dr. Feruza Shokirova</t>
  </si>
  <si>
    <t>11:00-12:00</t>
  </si>
  <si>
    <t>A2-18</t>
  </si>
  <si>
    <t>-</t>
  </si>
  <si>
    <t>CS320-CS424</t>
  </si>
  <si>
    <t>Embedded Systems</t>
  </si>
  <si>
    <t>Dr. Öğr. Üyesi Shahram Taheri</t>
  </si>
  <si>
    <t xml:space="preserve">B1-68+B2-68 </t>
  </si>
  <si>
    <t>CS222</t>
  </si>
  <si>
    <t>Computer Organization and  Architecture</t>
  </si>
  <si>
    <t>11:00-13:00</t>
  </si>
  <si>
    <t>CS220</t>
  </si>
  <si>
    <t>Data Structures</t>
  </si>
  <si>
    <t>Dr. Öğr. Üyesi Zahra Golrizkhatami</t>
  </si>
  <si>
    <t>CS340</t>
  </si>
  <si>
    <t>Introduction to Artificial Intelligence</t>
  </si>
  <si>
    <t>CS 472</t>
  </si>
  <si>
    <t>Cryptography</t>
  </si>
  <si>
    <t>13:00-15:00</t>
  </si>
  <si>
    <t>CS 481</t>
  </si>
  <si>
    <t>Intro to Computational biology</t>
  </si>
  <si>
    <t>Hilal Kazan</t>
  </si>
  <si>
    <t>A2-94</t>
  </si>
  <si>
    <t>CS 362</t>
  </si>
  <si>
    <t>Operating Systems</t>
  </si>
  <si>
    <t>Hulya Vural</t>
  </si>
  <si>
    <t>CS 406</t>
  </si>
  <si>
    <t>Software Quality Management</t>
  </si>
  <si>
    <t>A1-90 and  B2-03</t>
  </si>
  <si>
    <t>CS 230 - CS 331</t>
  </si>
  <si>
    <t>Introduction to Database Systems</t>
  </si>
  <si>
    <t>Goksel Aslan</t>
  </si>
  <si>
    <t>CS 212</t>
  </si>
  <si>
    <t>Discrete Computational Structures I</t>
  </si>
  <si>
    <t>Prof. Dr. MOHAMMAD KHOSHNEVISAN</t>
  </si>
  <si>
    <t>14:00-14:55</t>
  </si>
  <si>
    <t>CS 445/CS 455</t>
  </si>
  <si>
    <t>Machine Learning</t>
  </si>
  <si>
    <t>15:00-16:10</t>
  </si>
  <si>
    <t>A2-04/05</t>
  </si>
  <si>
    <t>İngilizce</t>
  </si>
  <si>
    <t>Ortak Dersler</t>
  </si>
  <si>
    <t>12:00-12:50</t>
  </si>
  <si>
    <t>Türkçe</t>
  </si>
  <si>
    <t>Kariyer Planlama</t>
  </si>
  <si>
    <t>İnkılap Tarihi ve Atatürkçülük</t>
  </si>
  <si>
    <t>12:00-13:00</t>
  </si>
  <si>
    <t>CHI / LCHI 202</t>
  </si>
  <si>
    <t>Chinese 2</t>
  </si>
  <si>
    <t>Onur SEVAL</t>
  </si>
  <si>
    <t>AG-09</t>
  </si>
  <si>
    <t>CHI / LCHI 302</t>
  </si>
  <si>
    <t>Chinese 4</t>
  </si>
  <si>
    <t>AG-10</t>
  </si>
  <si>
    <t>Yer Bilimleri</t>
  </si>
  <si>
    <t>Dr. Öğr. Üyesi Emre Demir</t>
  </si>
  <si>
    <t>14:00-15:00</t>
  </si>
  <si>
    <t>CE 112</t>
  </si>
  <si>
    <t>Bilgisayar Destekli Teknik Resim</t>
  </si>
  <si>
    <t>Prof. Dr. Abdurrahman Mohammed</t>
  </si>
  <si>
    <t>14.00-15.00</t>
  </si>
  <si>
    <t>A2-03</t>
  </si>
  <si>
    <t>CE 242</t>
  </si>
  <si>
    <t>Mukavemet</t>
  </si>
  <si>
    <t>Dr. Öğr. Üyesi Kazım B. Civelek</t>
  </si>
  <si>
    <t>A1-01</t>
  </si>
  <si>
    <t>CE 244</t>
  </si>
  <si>
    <t>Dinamik</t>
  </si>
  <si>
    <t>Dr. Öğr. Üyesi Fuad Abutaha</t>
  </si>
  <si>
    <t>15:00-16:00</t>
  </si>
  <si>
    <t>A2-11</t>
  </si>
  <si>
    <t>Ölçme Bilgisi</t>
  </si>
  <si>
    <t>A1-14</t>
  </si>
  <si>
    <t>CE 212</t>
  </si>
  <si>
    <t>Yapı Malzemeleri</t>
  </si>
  <si>
    <t>CE 332</t>
  </si>
  <si>
    <t>Zemin Mekaniği</t>
  </si>
  <si>
    <t>Dr. Bülent Cangir</t>
  </si>
  <si>
    <t>14:00-16:00</t>
  </si>
  <si>
    <t>A1-04</t>
  </si>
  <si>
    <t>CE 342</t>
  </si>
  <si>
    <t>Yapı Statiği II</t>
  </si>
  <si>
    <t>A1-03</t>
  </si>
  <si>
    <t>CE 352</t>
  </si>
  <si>
    <t>Betonarme I</t>
  </si>
  <si>
    <t>Dr. Öğr. Üyesi Hamid Farrokh GHATTE</t>
  </si>
  <si>
    <t>CE 322</t>
  </si>
  <si>
    <t>Hidrolik</t>
  </si>
  <si>
    <t>Prof. Dr. Ali Danandeh Mehr</t>
  </si>
  <si>
    <t>14:00-15:30</t>
  </si>
  <si>
    <t>Trafik Sistemleri</t>
  </si>
  <si>
    <t>A1-06</t>
  </si>
  <si>
    <t>CE 480</t>
  </si>
  <si>
    <t>Yapı Yönetimi</t>
  </si>
  <si>
    <t>A2-13</t>
  </si>
  <si>
    <t>CE 482</t>
  </si>
  <si>
    <t>Çevre Mühendisliği</t>
  </si>
  <si>
    <t>13:30-15:00</t>
  </si>
  <si>
    <t>CE 426</t>
  </si>
  <si>
    <t>Kıyı ve Liman Yapıları</t>
  </si>
  <si>
    <t>Prof. Dr. Necati AĞIRALİOĞLU</t>
  </si>
  <si>
    <t>13.00-15.00</t>
  </si>
  <si>
    <t>CE 485</t>
  </si>
  <si>
    <t>İnşaat Mühendisliğinde Şehir Planlama</t>
  </si>
  <si>
    <t>11.00-12.00</t>
  </si>
  <si>
    <t>CE 487</t>
  </si>
  <si>
    <t>Mühendislik Estetiği</t>
  </si>
  <si>
    <t>EE 202</t>
  </si>
  <si>
    <t>Circuit Theory II</t>
  </si>
  <si>
    <t>Murat Serhatlıoğlu</t>
  </si>
  <si>
    <t>B1-04</t>
  </si>
  <si>
    <t>EE 302</t>
  </si>
  <si>
    <t>Analog Electronics</t>
  </si>
  <si>
    <t>Dr. Ogr. Uy. Serdar OKUYUCU</t>
  </si>
  <si>
    <t>A1-04/05</t>
  </si>
  <si>
    <t>EE 242</t>
  </si>
  <si>
    <t>Modern Physics</t>
  </si>
  <si>
    <t>EE 352</t>
  </si>
  <si>
    <t>Energy Conversion</t>
  </si>
  <si>
    <t>Dr. Ogr. Uy. Farzaneh Bagheri</t>
  </si>
  <si>
    <t>09:00-11:00</t>
  </si>
  <si>
    <t>B1-07</t>
  </si>
  <si>
    <t>EE 480</t>
  </si>
  <si>
    <t>Power Electronics</t>
  </si>
  <si>
    <t>EE 318</t>
  </si>
  <si>
    <t>Electrical installation</t>
  </si>
  <si>
    <t>A1-95</t>
  </si>
  <si>
    <t>CS 461</t>
  </si>
  <si>
    <t>Computer Networks</t>
  </si>
  <si>
    <t>Dr. Öğr. Üy. Jehad Hamamreh</t>
  </si>
  <si>
    <t>B2-65</t>
  </si>
  <si>
    <t>EE216</t>
  </si>
  <si>
    <t>Probability and Statistics for Engineers</t>
  </si>
  <si>
    <t>Dr. Ogr. Uyesi Mustafa Ozmen</t>
  </si>
  <si>
    <t>EE332</t>
  </si>
  <si>
    <t>Introduction to Telecommunication</t>
  </si>
  <si>
    <t>A1-06/07</t>
  </si>
  <si>
    <t>EE342</t>
  </si>
  <si>
    <t>Introduction to Control Engineering</t>
  </si>
  <si>
    <t>Dr. Öğr. Uy. Deniz GENÇAĞA</t>
  </si>
  <si>
    <t>A2-06/07,A1-09</t>
  </si>
  <si>
    <t>EE422</t>
  </si>
  <si>
    <t>Robotics</t>
  </si>
  <si>
    <t>EE 214 / EE 212</t>
  </si>
  <si>
    <t>Electromagnetic wave theory</t>
  </si>
  <si>
    <t>Dr. Öğr. üy. Yusuf Öztürk</t>
  </si>
  <si>
    <t>A1 04-05</t>
  </si>
  <si>
    <t>IE 326 / IE 313</t>
  </si>
  <si>
    <t>Operations Planning / Production Planning and Control</t>
  </si>
  <si>
    <t>Şenay Sadıç</t>
  </si>
  <si>
    <t>ENIE 430</t>
  </si>
  <si>
    <t xml:space="preserve"> EM Müşteri Projesi Çalışmaları</t>
  </si>
  <si>
    <t>Project</t>
  </si>
  <si>
    <t>IE 212/IE214</t>
  </si>
  <si>
    <t>Statistical Models</t>
  </si>
  <si>
    <t>Morteza Bagherpour</t>
  </si>
  <si>
    <t>The students should submit their projects on the same day they have their regular class.</t>
  </si>
  <si>
    <t>IE 312</t>
  </si>
  <si>
    <t xml:space="preserve">Engineering Quality Control </t>
  </si>
  <si>
    <t>GEN200/ENEC200</t>
  </si>
  <si>
    <t>Engineering Economics</t>
  </si>
  <si>
    <t>MATH 211</t>
  </si>
  <si>
    <t>Semail Ülgen</t>
  </si>
  <si>
    <t>13:00-14:30</t>
  </si>
  <si>
    <t xml:space="preserve">ENIE 471 </t>
  </si>
  <si>
    <t>Marketing for Engineers</t>
  </si>
  <si>
    <t>Burcu Kantarcioglu</t>
  </si>
  <si>
    <t>B2-01</t>
  </si>
  <si>
    <t>IE234-1</t>
  </si>
  <si>
    <t>Technical Drawing</t>
  </si>
  <si>
    <t>IE234-2</t>
  </si>
  <si>
    <t>IE 412/ IE 424</t>
  </si>
  <si>
    <t xml:space="preserve">Forecasting Methods and Applications </t>
  </si>
  <si>
    <t>M. Fatih AK</t>
  </si>
  <si>
    <t>15:00-17:30</t>
  </si>
  <si>
    <t>ME 122</t>
  </si>
  <si>
    <t>Teknik Resim II</t>
  </si>
  <si>
    <t>Dr. Öğr. Üyesi Hamit KENAN</t>
  </si>
  <si>
    <t>A1-11</t>
  </si>
  <si>
    <t>ME 222</t>
  </si>
  <si>
    <t>İmal Yöntemleri I</t>
  </si>
  <si>
    <t>15:30-17:30</t>
  </si>
  <si>
    <t>ME 4001</t>
  </si>
  <si>
    <t>Sonlu Elemanlar Yöntemine Giriş</t>
  </si>
  <si>
    <t>Statik (Mekanik I)</t>
  </si>
  <si>
    <t>Dr. Öğr. Üyesi Kayra Kurşun</t>
  </si>
  <si>
    <t>Mekanik Titreşimler</t>
  </si>
  <si>
    <t>ME 354</t>
  </si>
  <si>
    <t>Mekanizmalar</t>
  </si>
  <si>
    <t>ME 204</t>
  </si>
  <si>
    <t>Ölçme Teknikleri</t>
  </si>
  <si>
    <t>Dr. Öğr. Üyesi Ö. Etka Hatip</t>
  </si>
  <si>
    <t>24.03.2025</t>
  </si>
  <si>
    <t>ME 212</t>
  </si>
  <si>
    <t>Mukavemet II</t>
  </si>
  <si>
    <t xml:space="preserve">ME 322 </t>
  </si>
  <si>
    <t>Makine Elemanları II</t>
  </si>
  <si>
    <t>ME 214</t>
  </si>
  <si>
    <t>Akışkanlar Mekaniği I</t>
  </si>
  <si>
    <t>Dr. Öğr. Üyesi Saeed Soltani</t>
  </si>
  <si>
    <t>ME 4302</t>
  </si>
  <si>
    <t>Güneş Enerjisi</t>
  </si>
  <si>
    <t>ME 4306</t>
  </si>
  <si>
    <t>Yenilenebilir Enerji Kaynakları</t>
  </si>
  <si>
    <t xml:space="preserve">ME 242 </t>
  </si>
  <si>
    <t>Termodinamik II</t>
  </si>
  <si>
    <t>Dr. Öğr. Üyesi Sezgi Koçak Soylu</t>
  </si>
  <si>
    <t>27.03.2025</t>
  </si>
  <si>
    <t>ME 342</t>
  </si>
  <si>
    <t>Isı Transferi II</t>
  </si>
  <si>
    <t>26.03.2025</t>
  </si>
  <si>
    <t>ME 4403</t>
  </si>
  <si>
    <t xml:space="preserve">Isı Değiştiricileri </t>
  </si>
  <si>
    <t>MTH 304</t>
  </si>
  <si>
    <t>Kompozit Malzemeler ve Mühendislik Uygulamaları</t>
  </si>
  <si>
    <t>B2-07</t>
  </si>
  <si>
    <t>ME 206</t>
  </si>
  <si>
    <t>Elektrik ve Elektroniğin Temelleri</t>
  </si>
  <si>
    <t>Dr. Öğr. Üyesi Yusuf Öztürk</t>
  </si>
  <si>
    <t>17:00-19:00</t>
  </si>
  <si>
    <t>B2-18     A1-90</t>
  </si>
  <si>
    <t>Dr. Abdurrahman Mohammed</t>
  </si>
  <si>
    <t>11:30-13:00</t>
  </si>
  <si>
    <t>Abdurrahman Mohammed</t>
  </si>
  <si>
    <t>A1-94 ve  A1-12</t>
  </si>
  <si>
    <t>B1-29, B1-30, B2-29</t>
  </si>
  <si>
    <t>A1-92/93 , A2-91/92</t>
  </si>
  <si>
    <t>16:00-18:00</t>
  </si>
  <si>
    <t>B2-18</t>
  </si>
  <si>
    <t>13.00-15:00</t>
  </si>
  <si>
    <t>A2-89/90 , A2- 91/92, A1-76</t>
  </si>
  <si>
    <t>09.00-10.00</t>
  </si>
  <si>
    <t>B1-04, A1-01</t>
  </si>
  <si>
    <t>CS 310</t>
  </si>
  <si>
    <t>Formal Languages and Automata Theory</t>
  </si>
  <si>
    <t>Öğr. Gör. Dr. Naci ER</t>
  </si>
  <si>
    <t>09:00-10:30</t>
  </si>
  <si>
    <t>CS 470</t>
  </si>
  <si>
    <t>Enformasyon ve Kodlar Teorisi</t>
  </si>
  <si>
    <t>A2-89 / 90 , BG-03</t>
  </si>
  <si>
    <t xml:space="preserve">A1-04/05 </t>
  </si>
  <si>
    <t xml:space="preserve">B2-18, A1-90 </t>
  </si>
  <si>
    <t>SPA/LSPA 202.4</t>
  </si>
  <si>
    <t>Spanish II</t>
  </si>
  <si>
    <t>Hülya Özten</t>
  </si>
  <si>
    <t>15.00-15.50</t>
  </si>
  <si>
    <t>A2-09/10</t>
  </si>
  <si>
    <t>SPA/LSPA 302</t>
  </si>
  <si>
    <t>Spanish IV</t>
  </si>
  <si>
    <t>A2-11/12, A2 13/14</t>
  </si>
  <si>
    <t>RUS/LRUS 202</t>
  </si>
  <si>
    <t>Russian II</t>
  </si>
  <si>
    <t>Ekaterina Chicherina</t>
  </si>
  <si>
    <t>A2-14</t>
  </si>
  <si>
    <t>RUS/LRUS 302</t>
  </si>
  <si>
    <t>Russian IV</t>
  </si>
  <si>
    <t>A2-11/12</t>
  </si>
  <si>
    <t>16:00-17:30</t>
  </si>
  <si>
    <t xml:space="preserve">A2-13, A2-04 </t>
  </si>
  <si>
    <t>B2-18,  B2-66</t>
  </si>
  <si>
    <t>A2-94, B2-07</t>
  </si>
  <si>
    <t xml:space="preserve">A2-89,  A1-90, A1-92 </t>
  </si>
  <si>
    <t>A1-90/91,  B2-18</t>
  </si>
  <si>
    <t>IE 202 / IE224</t>
  </si>
  <si>
    <t>Operations Research II</t>
  </si>
  <si>
    <t>Kamer ÖZGÜN</t>
  </si>
  <si>
    <t>09:30-11:00</t>
  </si>
  <si>
    <t>B2-01, A1-92</t>
  </si>
  <si>
    <t>ENGINEERING AND NATURAL SCIENCES FACULTY - 2024-2025 SPRING MIDTERM EXAM SCHEDULE</t>
  </si>
  <si>
    <t>CE 132</t>
  </si>
  <si>
    <t>CE 202</t>
  </si>
  <si>
    <t>CE 368</t>
  </si>
  <si>
    <t>ACE 102</t>
  </si>
  <si>
    <t xml:space="preserve">Academic Reading and Writing </t>
  </si>
  <si>
    <t>Doc. Dr. Tanju Deveci</t>
  </si>
  <si>
    <t>B1-18</t>
  </si>
  <si>
    <t>Senol Sari</t>
  </si>
  <si>
    <t>B1-29</t>
  </si>
  <si>
    <t>2024-2025 Güz</t>
  </si>
  <si>
    <t>2024-2025 Bahar</t>
  </si>
  <si>
    <t>2024-2025 Yaz</t>
  </si>
  <si>
    <t>Arş. Gör.</t>
  </si>
  <si>
    <t>Tek Dersler</t>
  </si>
  <si>
    <t>İlave Gözetmenlikler</t>
  </si>
  <si>
    <t>Vize</t>
  </si>
  <si>
    <t>Dönem İçi Toplam</t>
  </si>
  <si>
    <t>Final</t>
  </si>
  <si>
    <t>Dönem SonuToplam</t>
  </si>
  <si>
    <t>Dönem Başlangıç</t>
  </si>
  <si>
    <t>yapması gereken</t>
  </si>
  <si>
    <t>geçici atanan</t>
  </si>
  <si>
    <t>Dönem sonu durum</t>
  </si>
  <si>
    <t>Yaz</t>
  </si>
  <si>
    <t>Yıl sonu Toplam</t>
  </si>
  <si>
    <t>Anıl KAYAN</t>
  </si>
  <si>
    <t>Aissa HOUDJEDJ</t>
  </si>
  <si>
    <t>Serhan AKSOY</t>
  </si>
  <si>
    <t>M. Furkan ASLAN</t>
  </si>
  <si>
    <t>Ali Engin DORUM</t>
  </si>
  <si>
    <t>Cansu ALTAN</t>
  </si>
  <si>
    <t>Hatice ERDOĞAN</t>
  </si>
  <si>
    <t>M. Said YURTYAPAN</t>
  </si>
  <si>
    <t>Ümran KAYA</t>
  </si>
  <si>
    <t>Halid AKDEMİR</t>
  </si>
  <si>
    <t>Onur ALTAY</t>
  </si>
  <si>
    <t>Özgün AKDEĞİRMEN</t>
  </si>
  <si>
    <t>Seren Öykü YAZGAN</t>
  </si>
  <si>
    <t>Fatih ÇÖKMEZ</t>
  </si>
  <si>
    <t>Alper ÇANDIR</t>
  </si>
  <si>
    <t>Metin TUNCER</t>
  </si>
  <si>
    <t>Mevlüt ŞAHİN</t>
  </si>
  <si>
    <t>Tarık KEÇELİ</t>
  </si>
  <si>
    <t>Toplam</t>
  </si>
  <si>
    <t>2023-2024 Yıl sonu Toplam</t>
  </si>
  <si>
    <t>ortalamaya göre eksik fazla durumu</t>
  </si>
  <si>
    <t>2023-2024+2024-2025 fall</t>
  </si>
  <si>
    <t>Proctor 1</t>
  </si>
  <si>
    <t>M.Said YURTYAPAN</t>
  </si>
  <si>
    <t>Proctor 2</t>
  </si>
  <si>
    <t>Proctor 3</t>
  </si>
  <si>
    <t>Proctor 4</t>
  </si>
  <si>
    <t>Proctor 5</t>
  </si>
  <si>
    <t>Proctor 6</t>
  </si>
  <si>
    <t>Proctor 7</t>
  </si>
  <si>
    <t>Proctor 8</t>
  </si>
  <si>
    <t>Proctor 9</t>
  </si>
  <si>
    <t>Proctor 10</t>
  </si>
  <si>
    <t>Proctor 11</t>
  </si>
  <si>
    <t>Proctor 12</t>
  </si>
  <si>
    <t>Proctor 13</t>
  </si>
  <si>
    <t>Proctor 14</t>
  </si>
  <si>
    <t>Proctor 15</t>
  </si>
  <si>
    <t>Proctor 16</t>
  </si>
  <si>
    <t>A1-12</t>
  </si>
  <si>
    <t>Proctoring Time</t>
  </si>
  <si>
    <t>Total Proctoring Time for Course</t>
  </si>
  <si>
    <t>Öğr. Gör. Ayşenur Dinçel</t>
  </si>
  <si>
    <t>A2-76 and A1-92(93)</t>
  </si>
  <si>
    <t>A2-13/14</t>
  </si>
  <si>
    <t>A1-92 ,  A1-90,  B1-29</t>
  </si>
  <si>
    <t>ACE 101</t>
  </si>
  <si>
    <t>Şenol SARI</t>
  </si>
  <si>
    <t>B1-05</t>
  </si>
  <si>
    <t xml:space="preserve">GRM-LGRM </t>
  </si>
  <si>
    <t>German II</t>
  </si>
  <si>
    <t>Hediye TEKİN</t>
  </si>
  <si>
    <t>A2-01, A2-04</t>
  </si>
  <si>
    <t>German 4</t>
  </si>
  <si>
    <t>ME 352</t>
  </si>
  <si>
    <t>17:00-18:30</t>
  </si>
  <si>
    <t>13:00-14:00</t>
  </si>
  <si>
    <t>09.00-11.00</t>
  </si>
  <si>
    <t>M.Furkan ASLAN</t>
  </si>
  <si>
    <t xml:space="preserve">Tarık KEÇELİ </t>
  </si>
  <si>
    <t>ME 112</t>
  </si>
  <si>
    <t>A1-06/07, A2-06/07</t>
  </si>
  <si>
    <t>A1,90/91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</si>
</sst>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  <scheme val="minor"/>
    </font>
    <font>
      <sz val="8"/>
      <name val="Times New Roman"/>
      <family val="1"/>
      <charset val="162"/>
    </font>
    <font>
      <b/>
      <sz val="11"/>
      <name val="Calibri"/>
      <family val="2"/>
      <charset val="162"/>
    </font>
    <font>
      <sz val="8"/>
      <color rgb="FF000000"/>
      <name val="Times New Roman"/>
      <family val="1"/>
      <charset val="16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1" fillId="0" borderId="0" xfId="0" applyFont="1"/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8" fillId="3" borderId="6" xfId="0" applyFont="1" applyFill="1" applyBorder="1"/>
    <xf numFmtId="0" fontId="8" fillId="3" borderId="0" xfId="0" applyFont="1" applyFill="1"/>
    <xf numFmtId="0" fontId="8" fillId="0" borderId="14" xfId="0" applyFont="1" applyBorder="1" applyAlignment="1">
      <alignment horizontal="right"/>
    </xf>
    <xf numFmtId="0" fontId="8" fillId="3" borderId="2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/>
    <xf numFmtId="0" fontId="8" fillId="0" borderId="0" xfId="0" applyFont="1"/>
    <xf numFmtId="0" fontId="8" fillId="0" borderId="8" xfId="0" applyFont="1" applyBorder="1"/>
    <xf numFmtId="0" fontId="8" fillId="0" borderId="4" xfId="0" applyFont="1" applyBorder="1"/>
    <xf numFmtId="0" fontId="6" fillId="0" borderId="15" xfId="0" applyFont="1" applyBorder="1"/>
    <xf numFmtId="0" fontId="6" fillId="0" borderId="1" xfId="0" applyFont="1" applyBorder="1"/>
    <xf numFmtId="164" fontId="6" fillId="0" borderId="1" xfId="0" applyNumberFormat="1" applyFont="1" applyBorder="1"/>
    <xf numFmtId="164" fontId="6" fillId="0" borderId="16" xfId="0" applyNumberFormat="1" applyFont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/>
    <xf numFmtId="0" fontId="6" fillId="0" borderId="19" xfId="0" applyFont="1" applyBorder="1"/>
    <xf numFmtId="0" fontId="6" fillId="6" borderId="19" xfId="0" applyFont="1" applyFill="1" applyBorder="1"/>
    <xf numFmtId="0" fontId="6" fillId="6" borderId="19" xfId="0" applyFont="1" applyFill="1" applyBorder="1" applyAlignment="1">
      <alignment horizontal="center"/>
    </xf>
    <xf numFmtId="0" fontId="6" fillId="0" borderId="16" xfId="0" applyFont="1" applyBorder="1"/>
    <xf numFmtId="0" fontId="6" fillId="0" borderId="20" xfId="0" applyFont="1" applyBorder="1"/>
    <xf numFmtId="0" fontId="6" fillId="0" borderId="21" xfId="0" applyFont="1" applyBorder="1"/>
    <xf numFmtId="0" fontId="9" fillId="0" borderId="0" xfId="0" applyFont="1"/>
    <xf numFmtId="0" fontId="9" fillId="0" borderId="1" xfId="0" applyFont="1" applyBorder="1"/>
    <xf numFmtId="0" fontId="6" fillId="0" borderId="22" xfId="0" applyFont="1" applyBorder="1"/>
    <xf numFmtId="0" fontId="7" fillId="0" borderId="17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 applyAlignment="1">
      <alignment horizontal="right"/>
    </xf>
    <xf numFmtId="0" fontId="6" fillId="0" borderId="25" xfId="0" applyFont="1" applyBorder="1"/>
    <xf numFmtId="164" fontId="6" fillId="0" borderId="25" xfId="0" applyNumberFormat="1" applyFont="1" applyBorder="1"/>
    <xf numFmtId="0" fontId="6" fillId="0" borderId="26" xfId="0" applyFont="1" applyBorder="1"/>
    <xf numFmtId="0" fontId="6" fillId="0" borderId="7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10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24" xfId="0" applyFont="1" applyBorder="1"/>
    <xf numFmtId="0" fontId="6" fillId="0" borderId="30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3" borderId="20" xfId="0" applyFont="1" applyFill="1" applyBorder="1"/>
    <xf numFmtId="0" fontId="8" fillId="0" borderId="31" xfId="0" applyFont="1" applyBorder="1"/>
    <xf numFmtId="164" fontId="7" fillId="0" borderId="0" xfId="0" applyNumberFormat="1" applyFont="1"/>
    <xf numFmtId="164" fontId="7" fillId="4" borderId="0" xfId="0" applyNumberFormat="1" applyFont="1" applyFill="1"/>
    <xf numFmtId="0" fontId="7" fillId="0" borderId="22" xfId="0" applyFont="1" applyBorder="1"/>
    <xf numFmtId="164" fontId="7" fillId="5" borderId="0" xfId="0" applyNumberFormat="1" applyFont="1" applyFill="1"/>
    <xf numFmtId="0" fontId="7" fillId="0" borderId="26" xfId="0" applyFont="1" applyBorder="1"/>
    <xf numFmtId="164" fontId="6" fillId="0" borderId="0" xfId="0" applyNumberFormat="1" applyFont="1"/>
    <xf numFmtId="0" fontId="1" fillId="0" borderId="1" xfId="0" applyFont="1" applyBorder="1"/>
    <xf numFmtId="0" fontId="3" fillId="2" borderId="12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4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0" fontId="1" fillId="7" borderId="0" xfId="0" applyFont="1" applyFill="1"/>
    <xf numFmtId="0" fontId="5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20" fontId="3" fillId="7" borderId="1" xfId="0" applyNumberFormat="1" applyFont="1" applyFill="1" applyBorder="1" applyAlignment="1">
      <alignment horizontal="center" vertical="top" wrapText="1"/>
    </xf>
    <xf numFmtId="1" fontId="3" fillId="7" borderId="1" xfId="0" applyNumberFormat="1" applyFont="1" applyFill="1" applyBorder="1" applyAlignment="1">
      <alignment horizontal="center" vertical="top" wrapText="1"/>
    </xf>
    <xf numFmtId="14" fontId="3" fillId="7" borderId="1" xfId="0" applyNumberFormat="1" applyFont="1" applyFill="1" applyBorder="1" applyAlignment="1">
      <alignment horizontal="center" vertical="top" wrapText="1"/>
    </xf>
    <xf numFmtId="14" fontId="3" fillId="7" borderId="1" xfId="0" applyNumberFormat="1" applyFont="1" applyFill="1" applyBorder="1" applyAlignment="1">
      <alignment vertical="center"/>
    </xf>
    <xf numFmtId="0" fontId="5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/>
    <xf numFmtId="0" fontId="1" fillId="8" borderId="0" xfId="0" applyFont="1" applyFill="1"/>
    <xf numFmtId="0" fontId="5" fillId="8" borderId="7" xfId="0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2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top" wrapText="1"/>
    </xf>
    <xf numFmtId="1" fontId="3" fillId="8" borderId="1" xfId="0" applyNumberFormat="1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top" wrapText="1"/>
    </xf>
    <xf numFmtId="20" fontId="3" fillId="8" borderId="1" xfId="0" applyNumberFormat="1" applyFont="1" applyFill="1" applyBorder="1" applyAlignment="1">
      <alignment horizontal="center" vertical="top" wrapText="1"/>
    </xf>
    <xf numFmtId="1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vertical="center"/>
    </xf>
    <xf numFmtId="0" fontId="5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14" fontId="3" fillId="8" borderId="1" xfId="0" applyNumberFormat="1" applyFont="1" applyFill="1" applyBorder="1" applyAlignment="1">
      <alignment vertical="center"/>
    </xf>
    <xf numFmtId="0" fontId="3" fillId="0" borderId="0" xfId="0" applyFont="1"/>
    <xf numFmtId="0" fontId="3" fillId="8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8BFD8"/>
      <rgbColor rgb="00FFFFFF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U101"/>
  <sheetViews>
    <sheetView tabSelected="1" zoomScaleNormal="100" workbookViewId="0">
      <selection activeCell="H61" sqref="H1:Z1048576"/>
    </sheetView>
  </sheetViews>
  <sheetFormatPr defaultRowHeight="14.4" x14ac:dyDescent="0.3"/>
  <cols>
    <col min="1" max="1" width="21.109375" style="9" bestFit="1" customWidth="1"/>
    <col min="2" max="2" width="39.21875" customWidth="1"/>
    <col min="3" max="3" width="43" customWidth="1"/>
    <col min="4" max="4" width="14.21875" customWidth="1"/>
    <col min="5" max="5" width="28.88671875" customWidth="1"/>
    <col min="6" max="6" width="13.77734375" customWidth="1"/>
    <col min="7" max="7" width="47.109375" customWidth="1"/>
    <col min="8" max="8" width="13.6640625" style="9" hidden="1" customWidth="1"/>
    <col min="9" max="9" width="9.109375" style="9" hidden="1" customWidth="1"/>
    <col min="10" max="10" width="10.44140625" style="9" hidden="1" customWidth="1"/>
    <col min="11" max="11" width="14" style="131" hidden="1" customWidth="1"/>
    <col min="12" max="12" width="15.44140625" style="131" hidden="1" customWidth="1"/>
    <col min="13" max="13" width="18" style="131" hidden="1" customWidth="1"/>
    <col min="14" max="14" width="17.6640625" style="131" hidden="1" customWidth="1"/>
    <col min="15" max="15" width="12" style="131" hidden="1" customWidth="1"/>
    <col min="16" max="16" width="11.88671875" style="131" hidden="1" customWidth="1"/>
    <col min="17" max="17" width="9.77734375" style="131" hidden="1" customWidth="1"/>
    <col min="18" max="18" width="11.5546875" style="131" hidden="1" customWidth="1"/>
    <col min="19" max="19" width="9.109375" style="131" hidden="1" customWidth="1"/>
    <col min="20" max="20" width="10.77734375" style="131" hidden="1" customWidth="1"/>
    <col min="21" max="21" width="8.88671875" style="131" hidden="1" customWidth="1"/>
    <col min="22" max="22" width="14.33203125" style="131" hidden="1" customWidth="1"/>
    <col min="23" max="23" width="10" style="131" hidden="1" customWidth="1"/>
    <col min="24" max="24" width="9.77734375" style="131" hidden="1" customWidth="1"/>
    <col min="25" max="25" width="10.109375" style="131" hidden="1" customWidth="1"/>
    <col min="26" max="26" width="8.77734375" style="131" hidden="1" customWidth="1"/>
    <col min="27" max="28" width="8.88671875" customWidth="1"/>
  </cols>
  <sheetData>
    <row r="1" spans="1:1139" ht="15" thickBot="1" x14ac:dyDescent="0.35">
      <c r="A1" s="135" t="s">
        <v>324</v>
      </c>
      <c r="B1" s="136"/>
      <c r="C1" s="136"/>
      <c r="D1" s="136"/>
      <c r="E1" s="136"/>
      <c r="F1" s="137"/>
      <c r="G1" s="138"/>
      <c r="H1" s="8"/>
      <c r="I1" s="8"/>
      <c r="J1" s="8"/>
    </row>
    <row r="2" spans="1:1139" ht="22.2" thickBot="1" x14ac:dyDescent="0.35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6</v>
      </c>
      <c r="G2" s="77" t="s">
        <v>5</v>
      </c>
      <c r="H2" s="17" t="s">
        <v>7</v>
      </c>
      <c r="I2" s="75" t="s">
        <v>390</v>
      </c>
      <c r="J2" s="76" t="s">
        <v>391</v>
      </c>
      <c r="K2" s="17" t="s">
        <v>372</v>
      </c>
      <c r="L2" s="17" t="s">
        <v>374</v>
      </c>
      <c r="M2" s="17" t="s">
        <v>375</v>
      </c>
      <c r="N2" s="17" t="s">
        <v>376</v>
      </c>
      <c r="O2" s="17" t="s">
        <v>377</v>
      </c>
      <c r="P2" s="17" t="s">
        <v>378</v>
      </c>
      <c r="Q2" s="17" t="s">
        <v>379</v>
      </c>
      <c r="R2" s="17" t="s">
        <v>380</v>
      </c>
      <c r="S2" s="17" t="s">
        <v>381</v>
      </c>
      <c r="T2" s="17" t="s">
        <v>382</v>
      </c>
      <c r="U2" s="17" t="s">
        <v>383</v>
      </c>
      <c r="V2" s="17" t="s">
        <v>384</v>
      </c>
      <c r="W2" s="17" t="s">
        <v>385</v>
      </c>
      <c r="X2" s="17" t="s">
        <v>386</v>
      </c>
      <c r="Y2" s="17" t="s">
        <v>387</v>
      </c>
      <c r="Z2" s="17" t="s">
        <v>388</v>
      </c>
    </row>
    <row r="3" spans="1:1139" s="107" customFormat="1" ht="15.75" customHeight="1" thickBot="1" x14ac:dyDescent="0.35">
      <c r="A3" s="108" t="s">
        <v>42</v>
      </c>
      <c r="B3" s="108" t="s">
        <v>43</v>
      </c>
      <c r="C3" s="102" t="s">
        <v>44</v>
      </c>
      <c r="D3" s="103">
        <v>45738</v>
      </c>
      <c r="E3" s="104" t="s">
        <v>25</v>
      </c>
      <c r="F3" s="104">
        <v>180</v>
      </c>
      <c r="G3" s="112" t="s">
        <v>281</v>
      </c>
      <c r="H3" s="105">
        <v>5</v>
      </c>
      <c r="I3" s="102">
        <v>4</v>
      </c>
      <c r="J3" s="102"/>
      <c r="K3" s="132" t="s">
        <v>363</v>
      </c>
      <c r="L3" s="132" t="s">
        <v>365</v>
      </c>
      <c r="M3" s="132" t="s">
        <v>358</v>
      </c>
      <c r="N3" s="132" t="s">
        <v>355</v>
      </c>
      <c r="O3" s="132" t="s">
        <v>359</v>
      </c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</row>
    <row r="4" spans="1:1139" s="107" customFormat="1" ht="15.75" customHeight="1" thickBot="1" x14ac:dyDescent="0.35">
      <c r="A4" s="108" t="s">
        <v>15</v>
      </c>
      <c r="B4" s="108" t="s">
        <v>16</v>
      </c>
      <c r="C4" s="102" t="s">
        <v>17</v>
      </c>
      <c r="D4" s="103">
        <v>45738</v>
      </c>
      <c r="E4" s="116" t="s">
        <v>18</v>
      </c>
      <c r="F4" s="105">
        <v>293</v>
      </c>
      <c r="G4" s="112" t="s">
        <v>19</v>
      </c>
      <c r="H4" s="105">
        <v>4</v>
      </c>
      <c r="I4" s="102">
        <v>4</v>
      </c>
      <c r="J4" s="102"/>
      <c r="K4" s="132" t="s">
        <v>408</v>
      </c>
      <c r="L4" s="132" t="s">
        <v>354</v>
      </c>
      <c r="M4" s="132" t="s">
        <v>373</v>
      </c>
      <c r="N4" s="132" t="s">
        <v>367</v>
      </c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</row>
    <row r="5" spans="1:1139" s="107" customFormat="1" ht="15.75" customHeight="1" thickBot="1" x14ac:dyDescent="0.35">
      <c r="A5" s="101" t="s">
        <v>327</v>
      </c>
      <c r="B5" s="101" t="s">
        <v>146</v>
      </c>
      <c r="C5" s="102" t="s">
        <v>111</v>
      </c>
      <c r="D5" s="103">
        <v>45738</v>
      </c>
      <c r="E5" s="102" t="s">
        <v>18</v>
      </c>
      <c r="F5" s="102">
        <v>14</v>
      </c>
      <c r="G5" s="111" t="s">
        <v>147</v>
      </c>
      <c r="H5" s="102">
        <v>1</v>
      </c>
      <c r="I5" s="105">
        <v>4</v>
      </c>
      <c r="J5" s="102"/>
      <c r="K5" s="104" t="s">
        <v>352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</row>
    <row r="6" spans="1:1139" s="107" customFormat="1" ht="15.75" customHeight="1" thickBot="1" x14ac:dyDescent="0.35">
      <c r="A6" s="108" t="s">
        <v>64</v>
      </c>
      <c r="B6" s="108" t="s">
        <v>65</v>
      </c>
      <c r="C6" s="102" t="s">
        <v>62</v>
      </c>
      <c r="D6" s="103">
        <v>45738</v>
      </c>
      <c r="E6" s="105" t="s">
        <v>134</v>
      </c>
      <c r="F6" s="105">
        <v>116</v>
      </c>
      <c r="G6" s="106" t="s">
        <v>282</v>
      </c>
      <c r="H6" s="104">
        <v>4</v>
      </c>
      <c r="I6" s="102">
        <v>4</v>
      </c>
      <c r="J6" s="102"/>
      <c r="K6" s="132" t="s">
        <v>364</v>
      </c>
      <c r="L6" s="132" t="s">
        <v>363</v>
      </c>
      <c r="M6" s="132" t="s">
        <v>359</v>
      </c>
      <c r="N6" s="132" t="s">
        <v>350</v>
      </c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</row>
    <row r="7" spans="1:1139" s="107" customFormat="1" ht="15" thickBot="1" x14ac:dyDescent="0.35">
      <c r="A7" s="108" t="s">
        <v>325</v>
      </c>
      <c r="B7" s="108" t="s">
        <v>110</v>
      </c>
      <c r="C7" s="102" t="s">
        <v>111</v>
      </c>
      <c r="D7" s="103">
        <v>45738</v>
      </c>
      <c r="E7" s="102" t="s">
        <v>112</v>
      </c>
      <c r="F7" s="102">
        <v>29</v>
      </c>
      <c r="G7" s="111" t="s">
        <v>47</v>
      </c>
      <c r="H7" s="102">
        <v>1</v>
      </c>
      <c r="I7" s="102">
        <v>2</v>
      </c>
      <c r="J7" s="102"/>
      <c r="K7" s="132" t="s">
        <v>351</v>
      </c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</row>
    <row r="8" spans="1:1139" s="107" customFormat="1" ht="15" thickBot="1" x14ac:dyDescent="0.35">
      <c r="A8" s="108" t="s">
        <v>70</v>
      </c>
      <c r="B8" s="108" t="s">
        <v>71</v>
      </c>
      <c r="C8" s="102" t="s">
        <v>69</v>
      </c>
      <c r="D8" s="103">
        <v>45738</v>
      </c>
      <c r="E8" s="105" t="s">
        <v>283</v>
      </c>
      <c r="F8" s="105">
        <v>75</v>
      </c>
      <c r="G8" s="111" t="s">
        <v>284</v>
      </c>
      <c r="H8" s="102">
        <v>4</v>
      </c>
      <c r="I8" s="102">
        <v>4</v>
      </c>
      <c r="J8" s="102"/>
      <c r="K8" s="132" t="s">
        <v>354</v>
      </c>
      <c r="L8" s="132" t="s">
        <v>353</v>
      </c>
      <c r="M8" s="132" t="s">
        <v>351</v>
      </c>
      <c r="N8" s="132" t="s">
        <v>373</v>
      </c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</row>
    <row r="9" spans="1:1139" s="91" customFormat="1" ht="15.75" customHeight="1" thickBot="1" x14ac:dyDescent="0.35">
      <c r="A9" s="84" t="s">
        <v>328</v>
      </c>
      <c r="B9" s="84" t="s">
        <v>329</v>
      </c>
      <c r="C9" s="85" t="s">
        <v>330</v>
      </c>
      <c r="D9" s="86">
        <v>45740</v>
      </c>
      <c r="E9" s="87" t="s">
        <v>176</v>
      </c>
      <c r="F9" s="88">
        <v>80</v>
      </c>
      <c r="G9" s="89" t="s">
        <v>331</v>
      </c>
      <c r="H9" s="90">
        <v>2</v>
      </c>
      <c r="I9" s="90">
        <v>2</v>
      </c>
      <c r="J9" s="88"/>
      <c r="K9" s="133" t="s">
        <v>365</v>
      </c>
      <c r="L9" s="88" t="s">
        <v>361</v>
      </c>
      <c r="M9" s="134"/>
      <c r="N9" s="117"/>
      <c r="O9" s="88"/>
      <c r="P9" s="134"/>
      <c r="Q9" s="88"/>
      <c r="R9" s="88"/>
      <c r="S9" s="133"/>
      <c r="T9" s="133"/>
      <c r="U9" s="134"/>
      <c r="V9" s="117"/>
      <c r="W9" s="134"/>
      <c r="X9" s="88"/>
      <c r="Y9" s="88"/>
      <c r="Z9" s="13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</row>
    <row r="10" spans="1:1139" s="91" customFormat="1" ht="15.75" customHeight="1" thickBot="1" x14ac:dyDescent="0.35">
      <c r="A10" s="92" t="s">
        <v>328</v>
      </c>
      <c r="B10" s="84" t="s">
        <v>329</v>
      </c>
      <c r="C10" s="85" t="s">
        <v>332</v>
      </c>
      <c r="D10" s="86">
        <v>45740</v>
      </c>
      <c r="E10" s="87" t="s">
        <v>176</v>
      </c>
      <c r="F10" s="90">
        <v>70</v>
      </c>
      <c r="G10" s="93" t="s">
        <v>333</v>
      </c>
      <c r="H10" s="88">
        <v>2</v>
      </c>
      <c r="I10" s="88">
        <v>2</v>
      </c>
      <c r="J10" s="88"/>
      <c r="K10" s="88" t="s">
        <v>355</v>
      </c>
      <c r="L10" s="133" t="s">
        <v>354</v>
      </c>
      <c r="M10" s="134"/>
      <c r="N10" s="117"/>
      <c r="O10" s="88"/>
      <c r="P10" s="134"/>
      <c r="Q10" s="88"/>
      <c r="R10" s="88"/>
      <c r="S10" s="133"/>
      <c r="T10" s="133"/>
      <c r="U10" s="134"/>
      <c r="V10" s="117"/>
      <c r="W10" s="134"/>
      <c r="X10" s="88"/>
      <c r="Y10" s="88"/>
      <c r="Z10" s="13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</row>
    <row r="11" spans="1:1139" s="91" customFormat="1" ht="15.75" customHeight="1" thickBot="1" x14ac:dyDescent="0.35">
      <c r="A11" s="92" t="s">
        <v>118</v>
      </c>
      <c r="B11" s="92" t="s">
        <v>119</v>
      </c>
      <c r="C11" s="85" t="s">
        <v>120</v>
      </c>
      <c r="D11" s="86">
        <v>45740</v>
      </c>
      <c r="E11" s="88" t="s">
        <v>25</v>
      </c>
      <c r="F11" s="88">
        <v>16</v>
      </c>
      <c r="G11" s="89" t="s">
        <v>121</v>
      </c>
      <c r="H11" s="90">
        <v>1</v>
      </c>
      <c r="I11" s="85">
        <v>2</v>
      </c>
      <c r="J11" s="88"/>
      <c r="K11" s="88" t="s">
        <v>364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</row>
    <row r="12" spans="1:1139" s="91" customFormat="1" ht="15.75" customHeight="1" thickBot="1" x14ac:dyDescent="0.35">
      <c r="A12" s="84" t="s">
        <v>187</v>
      </c>
      <c r="B12" s="84" t="s">
        <v>188</v>
      </c>
      <c r="C12" s="85" t="s">
        <v>189</v>
      </c>
      <c r="D12" s="86">
        <v>45740</v>
      </c>
      <c r="E12" s="94" t="s">
        <v>57</v>
      </c>
      <c r="F12" s="94">
        <v>37</v>
      </c>
      <c r="G12" s="95" t="s">
        <v>296</v>
      </c>
      <c r="H12" s="85">
        <v>1</v>
      </c>
      <c r="I12" s="90">
        <v>1</v>
      </c>
      <c r="J12" s="88"/>
      <c r="K12" s="88" t="s">
        <v>350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</row>
    <row r="13" spans="1:1139" s="91" customFormat="1" ht="15.75" customHeight="1" thickBot="1" x14ac:dyDescent="0.35">
      <c r="A13" s="84" t="s">
        <v>399</v>
      </c>
      <c r="B13" s="84" t="s">
        <v>400</v>
      </c>
      <c r="C13" s="85" t="s">
        <v>401</v>
      </c>
      <c r="D13" s="96">
        <v>45740</v>
      </c>
      <c r="E13" s="90" t="s">
        <v>102</v>
      </c>
      <c r="F13" s="90">
        <v>60</v>
      </c>
      <c r="G13" s="95" t="s">
        <v>402</v>
      </c>
      <c r="H13" s="85">
        <v>0</v>
      </c>
      <c r="I13" s="90">
        <v>0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</row>
    <row r="14" spans="1:1139" s="91" customFormat="1" ht="15.75" customHeight="1" thickBot="1" x14ac:dyDescent="0.35">
      <c r="A14" s="92" t="s">
        <v>399</v>
      </c>
      <c r="B14" s="92" t="s">
        <v>403</v>
      </c>
      <c r="C14" s="85" t="s">
        <v>401</v>
      </c>
      <c r="D14" s="96">
        <v>45740</v>
      </c>
      <c r="E14" s="90" t="s">
        <v>102</v>
      </c>
      <c r="F14" s="90">
        <v>18</v>
      </c>
      <c r="G14" s="95" t="s">
        <v>117</v>
      </c>
      <c r="H14" s="85">
        <v>0</v>
      </c>
      <c r="I14" s="88">
        <v>0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</row>
    <row r="15" spans="1:1139" s="91" customFormat="1" ht="15.75" customHeight="1" thickBot="1" x14ac:dyDescent="0.35">
      <c r="A15" s="84" t="s">
        <v>96</v>
      </c>
      <c r="B15" s="84" t="s">
        <v>96</v>
      </c>
      <c r="C15" s="85" t="s">
        <v>97</v>
      </c>
      <c r="D15" s="96">
        <v>45740</v>
      </c>
      <c r="E15" s="87" t="s">
        <v>102</v>
      </c>
      <c r="F15" s="87" t="s">
        <v>97</v>
      </c>
      <c r="G15" s="95" t="s">
        <v>59</v>
      </c>
      <c r="H15" s="85">
        <v>16</v>
      </c>
      <c r="I15" s="90">
        <v>1</v>
      </c>
      <c r="J15" s="88"/>
      <c r="K15" s="88" t="s">
        <v>373</v>
      </c>
      <c r="L15" s="88" t="s">
        <v>350</v>
      </c>
      <c r="M15" s="88" t="s">
        <v>351</v>
      </c>
      <c r="N15" s="88" t="s">
        <v>352</v>
      </c>
      <c r="O15" s="88" t="s">
        <v>353</v>
      </c>
      <c r="P15" s="88" t="s">
        <v>354</v>
      </c>
      <c r="Q15" s="88" t="s">
        <v>355</v>
      </c>
      <c r="R15" s="88" t="s">
        <v>356</v>
      </c>
      <c r="S15" s="88" t="s">
        <v>358</v>
      </c>
      <c r="T15" s="88" t="s">
        <v>359</v>
      </c>
      <c r="U15" s="88" t="s">
        <v>360</v>
      </c>
      <c r="V15" s="88" t="s">
        <v>361</v>
      </c>
      <c r="W15" s="88" t="s">
        <v>363</v>
      </c>
      <c r="X15" s="88" t="s">
        <v>364</v>
      </c>
      <c r="Y15" s="88" t="s">
        <v>365</v>
      </c>
      <c r="Z15" s="88" t="s">
        <v>367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</row>
    <row r="16" spans="1:1139" ht="15.75" customHeight="1" thickBot="1" x14ac:dyDescent="0.35">
      <c r="A16" s="92" t="s">
        <v>72</v>
      </c>
      <c r="B16" s="92" t="s">
        <v>73</v>
      </c>
      <c r="C16" s="85" t="s">
        <v>50</v>
      </c>
      <c r="D16" s="86">
        <v>45740</v>
      </c>
      <c r="E16" s="97" t="s">
        <v>74</v>
      </c>
      <c r="F16" s="98">
        <v>45</v>
      </c>
      <c r="G16" s="89" t="s">
        <v>314</v>
      </c>
      <c r="H16" s="90">
        <v>2</v>
      </c>
      <c r="I16" s="85">
        <v>2</v>
      </c>
      <c r="J16" s="88"/>
      <c r="K16" s="88" t="s">
        <v>352</v>
      </c>
      <c r="L16" s="88" t="s">
        <v>364</v>
      </c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1139" ht="15.75" customHeight="1" thickBot="1" x14ac:dyDescent="0.35">
      <c r="A17" s="92" t="s">
        <v>245</v>
      </c>
      <c r="B17" s="92" t="s">
        <v>246</v>
      </c>
      <c r="C17" s="85" t="s">
        <v>247</v>
      </c>
      <c r="D17" s="99" t="s">
        <v>248</v>
      </c>
      <c r="E17" s="97" t="s">
        <v>74</v>
      </c>
      <c r="F17" s="90">
        <v>21</v>
      </c>
      <c r="G17" s="89" t="s">
        <v>192</v>
      </c>
      <c r="H17" s="90">
        <v>1</v>
      </c>
      <c r="I17" s="90">
        <v>2</v>
      </c>
      <c r="J17" s="88"/>
      <c r="K17" s="88" t="s">
        <v>354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1139" ht="15.75" customHeight="1" thickBot="1" x14ac:dyDescent="0.35">
      <c r="A18" s="92" t="s">
        <v>217</v>
      </c>
      <c r="B18" s="92" t="s">
        <v>188</v>
      </c>
      <c r="C18" s="85" t="s">
        <v>218</v>
      </c>
      <c r="D18" s="86">
        <v>45740</v>
      </c>
      <c r="E18" s="90" t="s">
        <v>219</v>
      </c>
      <c r="F18" s="90">
        <v>150</v>
      </c>
      <c r="G18" s="89" t="s">
        <v>318</v>
      </c>
      <c r="H18" s="90">
        <v>5</v>
      </c>
      <c r="I18" s="90">
        <v>1.5</v>
      </c>
      <c r="J18" s="88"/>
      <c r="K18" s="88" t="s">
        <v>365</v>
      </c>
      <c r="L18" s="88" t="s">
        <v>361</v>
      </c>
      <c r="M18" s="88" t="s">
        <v>358</v>
      </c>
      <c r="N18" s="88" t="s">
        <v>359</v>
      </c>
      <c r="O18" s="88" t="s">
        <v>351</v>
      </c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1139" ht="15.75" customHeight="1" thickBot="1" x14ac:dyDescent="0.35">
      <c r="A19" s="84" t="s">
        <v>151</v>
      </c>
      <c r="B19" s="84" t="s">
        <v>152</v>
      </c>
      <c r="C19" s="85" t="s">
        <v>144</v>
      </c>
      <c r="D19" s="86">
        <v>45740</v>
      </c>
      <c r="E19" s="90" t="s">
        <v>153</v>
      </c>
      <c r="F19" s="90">
        <v>13</v>
      </c>
      <c r="G19" s="89" t="s">
        <v>121</v>
      </c>
      <c r="H19" s="90">
        <v>1</v>
      </c>
      <c r="I19" s="90">
        <v>1.5</v>
      </c>
      <c r="J19" s="88"/>
      <c r="K19" s="88" t="s">
        <v>367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1139" ht="15.75" customHeight="1" thickBot="1" x14ac:dyDescent="0.35">
      <c r="A20" s="92" t="s">
        <v>203</v>
      </c>
      <c r="B20" s="92" t="s">
        <v>204</v>
      </c>
      <c r="C20" s="85" t="s">
        <v>205</v>
      </c>
      <c r="D20" s="86">
        <v>45740</v>
      </c>
      <c r="E20" s="88" t="s">
        <v>153</v>
      </c>
      <c r="F20" s="88">
        <v>46</v>
      </c>
      <c r="G20" s="89" t="s">
        <v>316</v>
      </c>
      <c r="H20" s="90">
        <v>2</v>
      </c>
      <c r="I20" s="90">
        <v>1.5</v>
      </c>
      <c r="J20" s="88"/>
      <c r="K20" s="88" t="s">
        <v>350</v>
      </c>
      <c r="L20" s="88" t="s">
        <v>355</v>
      </c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1139" ht="15.75" customHeight="1" thickBot="1" x14ac:dyDescent="0.35">
      <c r="A21" s="92" t="s">
        <v>238</v>
      </c>
      <c r="B21" s="92" t="s">
        <v>239</v>
      </c>
      <c r="C21" s="85" t="s">
        <v>233</v>
      </c>
      <c r="D21" s="86">
        <v>45740</v>
      </c>
      <c r="E21" s="86" t="s">
        <v>134</v>
      </c>
      <c r="F21" s="88">
        <v>15</v>
      </c>
      <c r="G21" s="100" t="s">
        <v>234</v>
      </c>
      <c r="H21" s="90">
        <v>1</v>
      </c>
      <c r="I21" s="90">
        <v>2</v>
      </c>
      <c r="J21" s="88"/>
      <c r="K21" s="88" t="s">
        <v>373</v>
      </c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1139" s="91" customFormat="1" ht="15.75" customHeight="1" thickBot="1" x14ac:dyDescent="0.35">
      <c r="A22" s="84" t="s">
        <v>48</v>
      </c>
      <c r="B22" s="84" t="s">
        <v>49</v>
      </c>
      <c r="C22" s="85" t="s">
        <v>50</v>
      </c>
      <c r="D22" s="86">
        <v>45740</v>
      </c>
      <c r="E22" s="88" t="s">
        <v>51</v>
      </c>
      <c r="F22" s="88">
        <v>87</v>
      </c>
      <c r="G22" s="89" t="s">
        <v>52</v>
      </c>
      <c r="H22" s="90">
        <v>2</v>
      </c>
      <c r="I22" s="90">
        <v>1.5</v>
      </c>
      <c r="J22" s="88"/>
      <c r="K22" s="133" t="s">
        <v>365</v>
      </c>
      <c r="L22" s="88" t="s">
        <v>361</v>
      </c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</row>
    <row r="23" spans="1:1139" s="91" customFormat="1" ht="15.75" customHeight="1" thickBot="1" x14ac:dyDescent="0.35">
      <c r="A23" s="92" t="s">
        <v>60</v>
      </c>
      <c r="B23" s="92" t="s">
        <v>61</v>
      </c>
      <c r="C23" s="85" t="s">
        <v>62</v>
      </c>
      <c r="D23" s="86">
        <v>45740</v>
      </c>
      <c r="E23" s="88" t="s">
        <v>13</v>
      </c>
      <c r="F23" s="88">
        <v>77</v>
      </c>
      <c r="G23" s="89" t="s">
        <v>63</v>
      </c>
      <c r="H23" s="90">
        <v>3</v>
      </c>
      <c r="I23" s="88">
        <v>2</v>
      </c>
      <c r="J23" s="88"/>
      <c r="K23" s="88" t="s">
        <v>358</v>
      </c>
      <c r="L23" s="88" t="s">
        <v>355</v>
      </c>
      <c r="M23" s="88" t="s">
        <v>350</v>
      </c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</row>
    <row r="24" spans="1:1139" s="91" customFormat="1" ht="15.75" customHeight="1" thickBot="1" x14ac:dyDescent="0.35">
      <c r="A24" s="92" t="s">
        <v>67</v>
      </c>
      <c r="B24" s="92" t="s">
        <v>68</v>
      </c>
      <c r="C24" s="85" t="s">
        <v>69</v>
      </c>
      <c r="D24" s="86">
        <v>45740</v>
      </c>
      <c r="E24" s="88" t="s">
        <v>13</v>
      </c>
      <c r="F24" s="90">
        <v>110</v>
      </c>
      <c r="G24" s="89" t="s">
        <v>297</v>
      </c>
      <c r="H24" s="90">
        <v>4</v>
      </c>
      <c r="I24" s="90">
        <v>2</v>
      </c>
      <c r="J24" s="88"/>
      <c r="K24" s="133" t="s">
        <v>354</v>
      </c>
      <c r="L24" s="88" t="s">
        <v>352</v>
      </c>
      <c r="M24" s="88" t="s">
        <v>364</v>
      </c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</row>
    <row r="25" spans="1:1139" s="91" customFormat="1" ht="15.75" customHeight="1" thickBot="1" x14ac:dyDescent="0.35">
      <c r="A25" s="92" t="s">
        <v>148</v>
      </c>
      <c r="B25" s="92" t="s">
        <v>149</v>
      </c>
      <c r="C25" s="85" t="s">
        <v>124</v>
      </c>
      <c r="D25" s="86">
        <v>45740</v>
      </c>
      <c r="E25" s="90" t="s">
        <v>125</v>
      </c>
      <c r="F25" s="90">
        <v>13</v>
      </c>
      <c r="G25" s="89" t="s">
        <v>150</v>
      </c>
      <c r="H25" s="90">
        <v>1</v>
      </c>
      <c r="I25" s="85">
        <v>1</v>
      </c>
      <c r="J25" s="88"/>
      <c r="K25" s="88" t="s">
        <v>367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</row>
    <row r="26" spans="1:1139" s="91" customFormat="1" ht="15.75" customHeight="1" thickBot="1" x14ac:dyDescent="0.35">
      <c r="A26" s="92" t="s">
        <v>227</v>
      </c>
      <c r="B26" s="92" t="s">
        <v>228</v>
      </c>
      <c r="C26" s="85" t="s">
        <v>229</v>
      </c>
      <c r="D26" s="86">
        <v>45740</v>
      </c>
      <c r="E26" s="90" t="s">
        <v>230</v>
      </c>
      <c r="F26" s="90"/>
      <c r="G26" s="89" t="s">
        <v>280</v>
      </c>
      <c r="H26" s="90">
        <v>2</v>
      </c>
      <c r="I26" s="90">
        <v>2.5</v>
      </c>
      <c r="J26" s="88"/>
      <c r="K26" s="88" t="s">
        <v>359</v>
      </c>
      <c r="L26" s="88" t="s">
        <v>351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</row>
    <row r="27" spans="1:1139" s="107" customFormat="1" ht="15.75" customHeight="1" thickBot="1" x14ac:dyDescent="0.35">
      <c r="A27" s="101" t="s">
        <v>82</v>
      </c>
      <c r="B27" s="101" t="s">
        <v>83</v>
      </c>
      <c r="C27" s="102" t="s">
        <v>81</v>
      </c>
      <c r="D27" s="103">
        <v>45741</v>
      </c>
      <c r="E27" s="104" t="s">
        <v>176</v>
      </c>
      <c r="F27" s="105">
        <v>67</v>
      </c>
      <c r="G27" s="106" t="s">
        <v>84</v>
      </c>
      <c r="H27" s="102">
        <v>4</v>
      </c>
      <c r="I27" s="105">
        <v>2</v>
      </c>
      <c r="J27" s="102"/>
      <c r="K27" s="104" t="s">
        <v>356</v>
      </c>
      <c r="L27" s="104" t="s">
        <v>360</v>
      </c>
      <c r="M27" s="104" t="s">
        <v>351</v>
      </c>
      <c r="N27" s="104" t="s">
        <v>352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</row>
    <row r="28" spans="1:1139" s="107" customFormat="1" ht="15.75" customHeight="1" thickBot="1" x14ac:dyDescent="0.35">
      <c r="A28" s="108" t="s">
        <v>269</v>
      </c>
      <c r="B28" s="108" t="s">
        <v>270</v>
      </c>
      <c r="C28" s="102" t="s">
        <v>241</v>
      </c>
      <c r="D28" s="109">
        <v>45741</v>
      </c>
      <c r="E28" s="110" t="s">
        <v>176</v>
      </c>
      <c r="F28" s="105">
        <v>21</v>
      </c>
      <c r="G28" s="111" t="s">
        <v>271</v>
      </c>
      <c r="H28" s="102">
        <v>1</v>
      </c>
      <c r="I28" s="102">
        <v>2</v>
      </c>
      <c r="J28" s="102"/>
      <c r="K28" s="104" t="s">
        <v>373</v>
      </c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</row>
    <row r="29" spans="1:1139" s="107" customFormat="1" ht="15.75" customHeight="1" thickBot="1" x14ac:dyDescent="0.35">
      <c r="A29" s="108" t="s">
        <v>190</v>
      </c>
      <c r="B29" s="108" t="s">
        <v>191</v>
      </c>
      <c r="C29" s="102" t="s">
        <v>189</v>
      </c>
      <c r="D29" s="103">
        <v>45741</v>
      </c>
      <c r="E29" s="102" t="s">
        <v>322</v>
      </c>
      <c r="F29" s="105">
        <v>21</v>
      </c>
      <c r="G29" s="112" t="s">
        <v>394</v>
      </c>
      <c r="H29" s="105">
        <v>1</v>
      </c>
      <c r="I29" s="105">
        <v>1.5</v>
      </c>
      <c r="J29" s="102"/>
      <c r="K29" s="104" t="s">
        <v>354</v>
      </c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</row>
    <row r="30" spans="1:1139" s="107" customFormat="1" ht="15.75" customHeight="1" thickBot="1" x14ac:dyDescent="0.35">
      <c r="A30" s="108" t="s">
        <v>319</v>
      </c>
      <c r="B30" s="108" t="s">
        <v>320</v>
      </c>
      <c r="C30" s="102" t="s">
        <v>321</v>
      </c>
      <c r="D30" s="109">
        <v>45741</v>
      </c>
      <c r="E30" s="102" t="s">
        <v>322</v>
      </c>
      <c r="F30" s="102">
        <v>44</v>
      </c>
      <c r="G30" s="111" t="s">
        <v>323</v>
      </c>
      <c r="H30" s="105">
        <v>2</v>
      </c>
      <c r="I30" s="105">
        <v>1.5</v>
      </c>
      <c r="J30" s="102"/>
      <c r="K30" s="104" t="s">
        <v>365</v>
      </c>
      <c r="L30" s="104" t="s">
        <v>361</v>
      </c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</row>
    <row r="31" spans="1:1139" s="107" customFormat="1" ht="15.75" customHeight="1" thickBot="1" x14ac:dyDescent="0.35">
      <c r="A31" s="108" t="s">
        <v>100</v>
      </c>
      <c r="B31" s="101" t="s">
        <v>100</v>
      </c>
      <c r="C31" s="102" t="s">
        <v>97</v>
      </c>
      <c r="D31" s="109">
        <v>45741</v>
      </c>
      <c r="E31" s="110" t="s">
        <v>102</v>
      </c>
      <c r="F31" s="102" t="s">
        <v>97</v>
      </c>
      <c r="G31" s="111" t="s">
        <v>59</v>
      </c>
      <c r="H31" s="102">
        <v>16</v>
      </c>
      <c r="I31" s="105">
        <v>1</v>
      </c>
      <c r="J31" s="102"/>
      <c r="K31" s="104" t="s">
        <v>373</v>
      </c>
      <c r="L31" s="104" t="s">
        <v>350</v>
      </c>
      <c r="M31" s="104" t="s">
        <v>351</v>
      </c>
      <c r="N31" s="104" t="s">
        <v>352</v>
      </c>
      <c r="O31" s="104" t="s">
        <v>353</v>
      </c>
      <c r="P31" s="104" t="s">
        <v>354</v>
      </c>
      <c r="Q31" s="104" t="s">
        <v>355</v>
      </c>
      <c r="R31" s="104" t="s">
        <v>356</v>
      </c>
      <c r="S31" s="104" t="s">
        <v>358</v>
      </c>
      <c r="T31" s="104" t="s">
        <v>359</v>
      </c>
      <c r="U31" s="104" t="s">
        <v>360</v>
      </c>
      <c r="V31" s="104" t="s">
        <v>361</v>
      </c>
      <c r="W31" s="104" t="s">
        <v>363</v>
      </c>
      <c r="X31" s="104" t="s">
        <v>364</v>
      </c>
      <c r="Y31" s="104" t="s">
        <v>365</v>
      </c>
      <c r="Z31" s="104" t="s">
        <v>367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</row>
    <row r="32" spans="1:1139" s="107" customFormat="1" ht="15.75" customHeight="1" thickBot="1" x14ac:dyDescent="0.35">
      <c r="A32" s="108" t="s">
        <v>103</v>
      </c>
      <c r="B32" s="108" t="s">
        <v>104</v>
      </c>
      <c r="C32" s="102" t="s">
        <v>105</v>
      </c>
      <c r="D32" s="103">
        <v>45741</v>
      </c>
      <c r="E32" s="110" t="s">
        <v>98</v>
      </c>
      <c r="F32" s="104">
        <v>18</v>
      </c>
      <c r="G32" s="112" t="s">
        <v>106</v>
      </c>
      <c r="H32" s="105">
        <v>0</v>
      </c>
      <c r="I32" s="105">
        <v>1</v>
      </c>
      <c r="J32" s="102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</row>
    <row r="33" spans="1:1139" s="107" customFormat="1" ht="15.75" customHeight="1" thickBot="1" x14ac:dyDescent="0.35">
      <c r="A33" s="108" t="s">
        <v>107</v>
      </c>
      <c r="B33" s="108" t="s">
        <v>108</v>
      </c>
      <c r="C33" s="102" t="s">
        <v>105</v>
      </c>
      <c r="D33" s="103">
        <v>45741</v>
      </c>
      <c r="E33" s="104" t="s">
        <v>98</v>
      </c>
      <c r="F33" s="105">
        <v>5</v>
      </c>
      <c r="G33" s="106" t="s">
        <v>109</v>
      </c>
      <c r="H33" s="104">
        <v>0</v>
      </c>
      <c r="I33" s="105">
        <v>1</v>
      </c>
      <c r="J33" s="102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</row>
    <row r="34" spans="1:1139" s="107" customFormat="1" ht="15.75" customHeight="1" thickBot="1" x14ac:dyDescent="0.35">
      <c r="A34" s="101" t="s">
        <v>75</v>
      </c>
      <c r="B34" s="101" t="s">
        <v>76</v>
      </c>
      <c r="C34" s="102" t="s">
        <v>77</v>
      </c>
      <c r="D34" s="103">
        <v>45741</v>
      </c>
      <c r="E34" s="105" t="s">
        <v>74</v>
      </c>
      <c r="F34" s="113">
        <v>8</v>
      </c>
      <c r="G34" s="112" t="s">
        <v>78</v>
      </c>
      <c r="H34" s="105">
        <v>0</v>
      </c>
      <c r="I34" s="105">
        <v>2</v>
      </c>
      <c r="J34" s="102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</row>
    <row r="35" spans="1:1139" s="107" customFormat="1" ht="15.75" customHeight="1" thickBot="1" x14ac:dyDescent="0.35">
      <c r="A35" s="108" t="s">
        <v>183</v>
      </c>
      <c r="B35" s="108" t="s">
        <v>184</v>
      </c>
      <c r="C35" s="102" t="s">
        <v>185</v>
      </c>
      <c r="D35" s="103">
        <v>45741</v>
      </c>
      <c r="E35" s="114" t="s">
        <v>406</v>
      </c>
      <c r="F35" s="114">
        <v>47</v>
      </c>
      <c r="G35" s="111" t="s">
        <v>186</v>
      </c>
      <c r="H35" s="102">
        <v>1</v>
      </c>
      <c r="I35" s="102">
        <v>1</v>
      </c>
      <c r="J35" s="102"/>
      <c r="K35" s="104" t="s">
        <v>356</v>
      </c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</row>
    <row r="36" spans="1:1139" s="107" customFormat="1" ht="15.75" customHeight="1" thickBot="1" x14ac:dyDescent="0.35">
      <c r="A36" s="101" t="s">
        <v>251</v>
      </c>
      <c r="B36" s="101" t="s">
        <v>252</v>
      </c>
      <c r="C36" s="102" t="s">
        <v>247</v>
      </c>
      <c r="D36" s="115">
        <v>45741</v>
      </c>
      <c r="E36" s="102" t="s">
        <v>74</v>
      </c>
      <c r="F36" s="102">
        <v>14</v>
      </c>
      <c r="G36" s="111" t="s">
        <v>128</v>
      </c>
      <c r="H36" s="102">
        <v>1</v>
      </c>
      <c r="I36" s="102">
        <v>2</v>
      </c>
      <c r="J36" s="102"/>
      <c r="K36" s="104" t="s">
        <v>350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</row>
    <row r="37" spans="1:1139" s="107" customFormat="1" ht="15.75" customHeight="1" thickBot="1" x14ac:dyDescent="0.35">
      <c r="A37" s="108" t="s">
        <v>142</v>
      </c>
      <c r="B37" s="108" t="s">
        <v>143</v>
      </c>
      <c r="C37" s="102" t="s">
        <v>144</v>
      </c>
      <c r="D37" s="103" t="s">
        <v>34</v>
      </c>
      <c r="E37" s="116" t="s">
        <v>145</v>
      </c>
      <c r="F37" s="105">
        <v>13</v>
      </c>
      <c r="G37" s="112" t="s">
        <v>138</v>
      </c>
      <c r="H37" s="105">
        <v>1</v>
      </c>
      <c r="I37" s="102">
        <v>1.5</v>
      </c>
      <c r="J37" s="102"/>
      <c r="K37" s="104" t="s">
        <v>351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</row>
    <row r="38" spans="1:1139" s="107" customFormat="1" ht="15.75" customHeight="1" thickBot="1" x14ac:dyDescent="0.35">
      <c r="A38" s="101" t="s">
        <v>306</v>
      </c>
      <c r="B38" s="101" t="s">
        <v>307</v>
      </c>
      <c r="C38" s="102" t="s">
        <v>308</v>
      </c>
      <c r="D38" s="115">
        <v>45741</v>
      </c>
      <c r="E38" s="105" t="s">
        <v>116</v>
      </c>
      <c r="F38" s="105">
        <v>27</v>
      </c>
      <c r="G38" s="112" t="s">
        <v>309</v>
      </c>
      <c r="H38" s="105">
        <v>0</v>
      </c>
      <c r="I38" s="105">
        <v>0</v>
      </c>
      <c r="J38" s="102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</row>
    <row r="39" spans="1:1139" s="107" customFormat="1" ht="15.75" customHeight="1" thickBot="1" x14ac:dyDescent="0.35">
      <c r="A39" s="108" t="s">
        <v>88</v>
      </c>
      <c r="B39" s="108" t="s">
        <v>89</v>
      </c>
      <c r="C39" s="102" t="s">
        <v>90</v>
      </c>
      <c r="D39" s="103">
        <v>45741</v>
      </c>
      <c r="E39" s="105" t="s">
        <v>91</v>
      </c>
      <c r="F39" s="105">
        <v>183</v>
      </c>
      <c r="G39" s="112" t="s">
        <v>317</v>
      </c>
      <c r="H39" s="105">
        <v>4</v>
      </c>
      <c r="I39" s="104">
        <v>1</v>
      </c>
      <c r="J39" s="102"/>
      <c r="K39" s="104" t="s">
        <v>373</v>
      </c>
      <c r="L39" s="104" t="s">
        <v>352</v>
      </c>
      <c r="M39" s="104" t="s">
        <v>354</v>
      </c>
      <c r="N39" s="104" t="s">
        <v>367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</row>
    <row r="40" spans="1:1139" s="107" customFormat="1" ht="15.75" customHeight="1" thickBot="1" x14ac:dyDescent="0.35">
      <c r="A40" s="101" t="s">
        <v>298</v>
      </c>
      <c r="B40" s="101" t="s">
        <v>299</v>
      </c>
      <c r="C40" s="102" t="s">
        <v>300</v>
      </c>
      <c r="D40" s="103">
        <v>45741</v>
      </c>
      <c r="E40" s="104" t="s">
        <v>301</v>
      </c>
      <c r="F40" s="114">
        <v>21</v>
      </c>
      <c r="G40" s="111" t="s">
        <v>302</v>
      </c>
      <c r="H40" s="105">
        <v>1</v>
      </c>
      <c r="I40" s="105">
        <v>1</v>
      </c>
      <c r="J40" s="102"/>
      <c r="K40" s="104" t="s">
        <v>360</v>
      </c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</row>
    <row r="41" spans="1:1139" s="107" customFormat="1" ht="15.75" customHeight="1" thickBot="1" x14ac:dyDescent="0.35">
      <c r="A41" s="101" t="s">
        <v>20</v>
      </c>
      <c r="B41" s="101" t="s">
        <v>21</v>
      </c>
      <c r="C41" s="102" t="s">
        <v>12</v>
      </c>
      <c r="D41" s="103">
        <v>45741</v>
      </c>
      <c r="E41" s="104" t="s">
        <v>13</v>
      </c>
      <c r="F41" s="105">
        <v>223</v>
      </c>
      <c r="G41" s="112" t="s">
        <v>14</v>
      </c>
      <c r="H41" s="105">
        <v>6</v>
      </c>
      <c r="I41" s="105">
        <v>2</v>
      </c>
      <c r="J41" s="102"/>
      <c r="K41" s="104" t="s">
        <v>365</v>
      </c>
      <c r="L41" s="104" t="s">
        <v>356</v>
      </c>
      <c r="M41" s="104" t="s">
        <v>361</v>
      </c>
      <c r="N41" s="104" t="s">
        <v>358</v>
      </c>
      <c r="O41" s="104" t="s">
        <v>355</v>
      </c>
      <c r="P41" s="104" t="s">
        <v>359</v>
      </c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</row>
    <row r="42" spans="1:1139" s="107" customFormat="1" ht="15.75" customHeight="1" thickBot="1" x14ac:dyDescent="0.35">
      <c r="A42" s="108" t="s">
        <v>136</v>
      </c>
      <c r="B42" s="108" t="s">
        <v>137</v>
      </c>
      <c r="C42" s="102" t="s">
        <v>120</v>
      </c>
      <c r="D42" s="103">
        <v>45741</v>
      </c>
      <c r="E42" s="105" t="s">
        <v>313</v>
      </c>
      <c r="F42" s="105">
        <v>10</v>
      </c>
      <c r="G42" s="112" t="s">
        <v>138</v>
      </c>
      <c r="H42" s="105">
        <v>1</v>
      </c>
      <c r="I42" s="105">
        <v>1.5</v>
      </c>
      <c r="J42" s="102"/>
      <c r="K42" s="104" t="s">
        <v>350</v>
      </c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</row>
    <row r="43" spans="1:1139" s="107" customFormat="1" ht="15.75" customHeight="1" thickBot="1" x14ac:dyDescent="0.35">
      <c r="A43" s="108" t="s">
        <v>41</v>
      </c>
      <c r="B43" s="108" t="s">
        <v>33</v>
      </c>
      <c r="C43" s="102" t="s">
        <v>30</v>
      </c>
      <c r="D43" s="103" t="s">
        <v>34</v>
      </c>
      <c r="E43" s="116" t="s">
        <v>405</v>
      </c>
      <c r="F43" s="104">
        <v>130</v>
      </c>
      <c r="G43" s="112" t="s">
        <v>35</v>
      </c>
      <c r="H43" s="105">
        <v>3</v>
      </c>
      <c r="I43" s="105">
        <v>2.5</v>
      </c>
      <c r="J43" s="102"/>
      <c r="K43" s="104" t="s">
        <v>361</v>
      </c>
      <c r="L43" s="104" t="s">
        <v>355</v>
      </c>
      <c r="M43" s="104" t="s">
        <v>367</v>
      </c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</row>
    <row r="44" spans="1:1139" s="107" customFormat="1" ht="15.75" customHeight="1" thickBot="1" x14ac:dyDescent="0.35">
      <c r="A44" s="108" t="s">
        <v>41</v>
      </c>
      <c r="B44" s="108" t="s">
        <v>33</v>
      </c>
      <c r="C44" s="102" t="s">
        <v>36</v>
      </c>
      <c r="D44" s="103" t="s">
        <v>34</v>
      </c>
      <c r="E44" s="116" t="s">
        <v>405</v>
      </c>
      <c r="F44" s="105">
        <v>108</v>
      </c>
      <c r="G44" s="112" t="s">
        <v>37</v>
      </c>
      <c r="H44" s="105">
        <v>3</v>
      </c>
      <c r="I44" s="102">
        <v>2.5</v>
      </c>
      <c r="J44" s="102"/>
      <c r="K44" s="104" t="s">
        <v>360</v>
      </c>
      <c r="L44" s="104" t="s">
        <v>359</v>
      </c>
      <c r="M44" s="104" t="s">
        <v>351</v>
      </c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</row>
    <row r="45" spans="1:1139" s="107" customFormat="1" ht="15.75" customHeight="1" thickBot="1" x14ac:dyDescent="0.35">
      <c r="A45" s="108" t="s">
        <v>41</v>
      </c>
      <c r="B45" s="108" t="s">
        <v>33</v>
      </c>
      <c r="C45" s="102" t="s">
        <v>38</v>
      </c>
      <c r="D45" s="103" t="s">
        <v>34</v>
      </c>
      <c r="E45" s="104" t="s">
        <v>405</v>
      </c>
      <c r="F45" s="104"/>
      <c r="G45" s="112" t="s">
        <v>39</v>
      </c>
      <c r="H45" s="105">
        <v>3</v>
      </c>
      <c r="I45" s="102">
        <v>2.5</v>
      </c>
      <c r="J45" s="102"/>
      <c r="K45" s="104" t="s">
        <v>354</v>
      </c>
      <c r="L45" s="104" t="s">
        <v>352</v>
      </c>
      <c r="M45" s="104" t="s">
        <v>373</v>
      </c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</row>
    <row r="46" spans="1:1139" s="91" customFormat="1" ht="15.75" customHeight="1" thickBot="1" x14ac:dyDescent="0.35">
      <c r="A46" s="92" t="s">
        <v>79</v>
      </c>
      <c r="B46" s="92" t="s">
        <v>80</v>
      </c>
      <c r="C46" s="85" t="s">
        <v>81</v>
      </c>
      <c r="D46" s="86">
        <v>45742</v>
      </c>
      <c r="E46" s="88" t="s">
        <v>176</v>
      </c>
      <c r="F46" s="88">
        <v>111</v>
      </c>
      <c r="G46" s="89" t="s">
        <v>315</v>
      </c>
      <c r="H46" s="85">
        <v>4</v>
      </c>
      <c r="I46" s="90">
        <v>2</v>
      </c>
      <c r="J46" s="88"/>
      <c r="K46" s="88" t="s">
        <v>365</v>
      </c>
      <c r="L46" s="88" t="s">
        <v>363</v>
      </c>
      <c r="M46" s="88" t="s">
        <v>356</v>
      </c>
      <c r="N46" s="88" t="s">
        <v>355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</row>
    <row r="47" spans="1:1139" s="91" customFormat="1" ht="15.75" customHeight="1" thickBot="1" x14ac:dyDescent="0.35">
      <c r="A47" s="92" t="s">
        <v>45</v>
      </c>
      <c r="B47" s="92" t="s">
        <v>46</v>
      </c>
      <c r="C47" s="85" t="s">
        <v>44</v>
      </c>
      <c r="D47" s="86">
        <v>45742</v>
      </c>
      <c r="E47" s="88" t="s">
        <v>176</v>
      </c>
      <c r="F47" s="88">
        <v>62</v>
      </c>
      <c r="G47" s="89" t="s">
        <v>47</v>
      </c>
      <c r="H47" s="90">
        <v>2</v>
      </c>
      <c r="I47" s="90">
        <v>2</v>
      </c>
      <c r="J47" s="88"/>
      <c r="K47" s="88" t="s">
        <v>367</v>
      </c>
      <c r="L47" s="88" t="s">
        <v>360</v>
      </c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</row>
    <row r="48" spans="1:1139" s="91" customFormat="1" ht="15.75" customHeight="1" thickBot="1" x14ac:dyDescent="0.35">
      <c r="A48" s="92" t="s">
        <v>158</v>
      </c>
      <c r="B48" s="92" t="s">
        <v>159</v>
      </c>
      <c r="C48" s="85" t="s">
        <v>115</v>
      </c>
      <c r="D48" s="86">
        <v>45742</v>
      </c>
      <c r="E48" s="90" t="s">
        <v>287</v>
      </c>
      <c r="F48" s="90">
        <v>6</v>
      </c>
      <c r="G48" s="89" t="s">
        <v>138</v>
      </c>
      <c r="H48" s="90">
        <v>1</v>
      </c>
      <c r="I48" s="90">
        <v>1</v>
      </c>
      <c r="J48" s="88"/>
      <c r="K48" s="88" t="s">
        <v>359</v>
      </c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</row>
    <row r="49" spans="1:1139" s="91" customFormat="1" ht="15.75" customHeight="1" thickBot="1" x14ac:dyDescent="0.35">
      <c r="A49" s="92" t="s">
        <v>173</v>
      </c>
      <c r="B49" s="92" t="s">
        <v>174</v>
      </c>
      <c r="C49" s="85" t="s">
        <v>175</v>
      </c>
      <c r="D49" s="86">
        <v>45742</v>
      </c>
      <c r="E49" s="85" t="s">
        <v>176</v>
      </c>
      <c r="F49" s="90">
        <v>15</v>
      </c>
      <c r="G49" s="95" t="s">
        <v>177</v>
      </c>
      <c r="H49" s="85">
        <v>1</v>
      </c>
      <c r="I49" s="90">
        <v>2</v>
      </c>
      <c r="J49" s="88"/>
      <c r="K49" s="88" t="s">
        <v>364</v>
      </c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</row>
    <row r="50" spans="1:1139" s="91" customFormat="1" ht="15.75" customHeight="1" thickBot="1" x14ac:dyDescent="0.35">
      <c r="A50" s="92" t="s">
        <v>396</v>
      </c>
      <c r="B50" s="92" t="s">
        <v>329</v>
      </c>
      <c r="C50" s="85" t="s">
        <v>397</v>
      </c>
      <c r="D50" s="99">
        <v>45742</v>
      </c>
      <c r="E50" s="87" t="s">
        <v>25</v>
      </c>
      <c r="F50" s="90">
        <v>55</v>
      </c>
      <c r="G50" s="89" t="s">
        <v>398</v>
      </c>
      <c r="H50" s="85">
        <v>2</v>
      </c>
      <c r="I50" s="90">
        <v>2</v>
      </c>
      <c r="J50" s="88"/>
      <c r="K50" s="88" t="s">
        <v>361</v>
      </c>
      <c r="L50" s="88" t="s">
        <v>358</v>
      </c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</row>
    <row r="51" spans="1:1139" s="91" customFormat="1" ht="15.75" customHeight="1" thickBot="1" x14ac:dyDescent="0.35">
      <c r="A51" s="92" t="s">
        <v>326</v>
      </c>
      <c r="B51" s="92" t="s">
        <v>127</v>
      </c>
      <c r="C51" s="85" t="s">
        <v>111</v>
      </c>
      <c r="D51" s="86">
        <v>45742</v>
      </c>
      <c r="E51" s="85" t="s">
        <v>25</v>
      </c>
      <c r="F51" s="85">
        <v>17</v>
      </c>
      <c r="G51" s="95" t="s">
        <v>128</v>
      </c>
      <c r="H51" s="85">
        <v>1</v>
      </c>
      <c r="I51" s="90">
        <v>2</v>
      </c>
      <c r="J51" s="88"/>
      <c r="K51" s="88" t="s">
        <v>351</v>
      </c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</row>
    <row r="52" spans="1:1139" s="91" customFormat="1" ht="15.75" customHeight="1" thickBot="1" x14ac:dyDescent="0.35">
      <c r="A52" s="92" t="s">
        <v>99</v>
      </c>
      <c r="B52" s="92" t="s">
        <v>99</v>
      </c>
      <c r="C52" s="85" t="s">
        <v>97</v>
      </c>
      <c r="D52" s="99">
        <v>45742</v>
      </c>
      <c r="E52" s="87" t="s">
        <v>102</v>
      </c>
      <c r="F52" s="90" t="s">
        <v>97</v>
      </c>
      <c r="G52" s="89"/>
      <c r="H52" s="85">
        <v>16</v>
      </c>
      <c r="I52" s="90">
        <v>1</v>
      </c>
      <c r="J52" s="88"/>
      <c r="K52" s="88" t="s">
        <v>373</v>
      </c>
      <c r="L52" s="88" t="s">
        <v>350</v>
      </c>
      <c r="M52" s="88" t="s">
        <v>351</v>
      </c>
      <c r="N52" s="88" t="s">
        <v>352</v>
      </c>
      <c r="O52" s="88" t="s">
        <v>353</v>
      </c>
      <c r="P52" s="88" t="s">
        <v>354</v>
      </c>
      <c r="Q52" s="88" t="s">
        <v>355</v>
      </c>
      <c r="R52" s="88" t="s">
        <v>356</v>
      </c>
      <c r="S52" s="88" t="s">
        <v>358</v>
      </c>
      <c r="T52" s="88" t="s">
        <v>359</v>
      </c>
      <c r="U52" s="88" t="s">
        <v>360</v>
      </c>
      <c r="V52" s="88" t="s">
        <v>361</v>
      </c>
      <c r="W52" s="88" t="s">
        <v>363</v>
      </c>
      <c r="X52" s="88" t="s">
        <v>364</v>
      </c>
      <c r="Y52" s="88" t="s">
        <v>365</v>
      </c>
      <c r="Z52" s="88" t="s">
        <v>367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</row>
    <row r="53" spans="1:1139" s="91" customFormat="1" ht="15.75" customHeight="1" thickBot="1" x14ac:dyDescent="0.35">
      <c r="A53" s="92" t="s">
        <v>154</v>
      </c>
      <c r="B53" s="92" t="s">
        <v>155</v>
      </c>
      <c r="C53" s="85" t="s">
        <v>156</v>
      </c>
      <c r="D53" s="86">
        <v>45742</v>
      </c>
      <c r="E53" s="90" t="s">
        <v>157</v>
      </c>
      <c r="F53" s="90">
        <v>7</v>
      </c>
      <c r="G53" s="89" t="s">
        <v>138</v>
      </c>
      <c r="H53" s="90">
        <v>1</v>
      </c>
      <c r="I53" s="85">
        <v>2</v>
      </c>
      <c r="J53" s="88"/>
      <c r="K53" s="88" t="s">
        <v>360</v>
      </c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</row>
    <row r="54" spans="1:1139" s="91" customFormat="1" ht="15.75" customHeight="1" thickBot="1" x14ac:dyDescent="0.35">
      <c r="A54" s="92" t="s">
        <v>178</v>
      </c>
      <c r="B54" s="92" t="s">
        <v>179</v>
      </c>
      <c r="C54" s="85" t="s">
        <v>175</v>
      </c>
      <c r="D54" s="86">
        <v>45742</v>
      </c>
      <c r="E54" s="85" t="s">
        <v>74</v>
      </c>
      <c r="F54" s="85">
        <v>19</v>
      </c>
      <c r="G54" s="89" t="s">
        <v>95</v>
      </c>
      <c r="H54" s="90">
        <v>1</v>
      </c>
      <c r="I54" s="90">
        <v>2</v>
      </c>
      <c r="J54" s="88"/>
      <c r="K54" s="88" t="s">
        <v>364</v>
      </c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</row>
    <row r="55" spans="1:1139" s="91" customFormat="1" ht="15.75" customHeight="1" thickBot="1" x14ac:dyDescent="0.35">
      <c r="A55" s="92" t="s">
        <v>231</v>
      </c>
      <c r="B55" s="92" t="s">
        <v>232</v>
      </c>
      <c r="C55" s="85" t="s">
        <v>233</v>
      </c>
      <c r="D55" s="86">
        <v>45742</v>
      </c>
      <c r="E55" s="86" t="s">
        <v>74</v>
      </c>
      <c r="F55" s="88">
        <v>26</v>
      </c>
      <c r="G55" s="100" t="s">
        <v>234</v>
      </c>
      <c r="H55" s="90">
        <v>1</v>
      </c>
      <c r="I55" s="90">
        <v>2</v>
      </c>
      <c r="J55" s="88"/>
      <c r="K55" s="88" t="s">
        <v>352</v>
      </c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</row>
    <row r="56" spans="1:1139" s="91" customFormat="1" ht="15.75" customHeight="1" thickBot="1" x14ac:dyDescent="0.35">
      <c r="A56" s="92" t="s">
        <v>264</v>
      </c>
      <c r="B56" s="92" t="s">
        <v>265</v>
      </c>
      <c r="C56" s="85" t="s">
        <v>262</v>
      </c>
      <c r="D56" s="99" t="s">
        <v>266</v>
      </c>
      <c r="E56" s="90" t="s">
        <v>74</v>
      </c>
      <c r="F56" s="90">
        <v>13</v>
      </c>
      <c r="G56" s="89" t="s">
        <v>182</v>
      </c>
      <c r="H56" s="90">
        <v>1</v>
      </c>
      <c r="I56" s="90">
        <v>2</v>
      </c>
      <c r="J56" s="88"/>
      <c r="K56" s="88" t="s">
        <v>367</v>
      </c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</row>
    <row r="57" spans="1:1139" s="91" customFormat="1" ht="15.75" customHeight="1" thickBot="1" x14ac:dyDescent="0.35">
      <c r="A57" s="92" t="s">
        <v>303</v>
      </c>
      <c r="B57" s="92" t="s">
        <v>304</v>
      </c>
      <c r="C57" s="85" t="s">
        <v>300</v>
      </c>
      <c r="D57" s="117">
        <v>45742</v>
      </c>
      <c r="E57" s="85" t="s">
        <v>116</v>
      </c>
      <c r="F57" s="85">
        <v>40</v>
      </c>
      <c r="G57" s="118" t="s">
        <v>305</v>
      </c>
      <c r="H57" s="88">
        <v>0</v>
      </c>
      <c r="I57" s="90">
        <v>1</v>
      </c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</row>
    <row r="58" spans="1:1139" s="91" customFormat="1" ht="15.75" customHeight="1" thickBot="1" x14ac:dyDescent="0.35">
      <c r="A58" s="84" t="s">
        <v>310</v>
      </c>
      <c r="B58" s="119" t="s">
        <v>311</v>
      </c>
      <c r="C58" s="120" t="s">
        <v>308</v>
      </c>
      <c r="D58" s="96">
        <v>45742</v>
      </c>
      <c r="E58" s="121" t="s">
        <v>116</v>
      </c>
      <c r="F58" s="121">
        <v>8</v>
      </c>
      <c r="G58" s="122" t="s">
        <v>312</v>
      </c>
      <c r="H58" s="85">
        <v>0</v>
      </c>
      <c r="I58" s="90">
        <v>1</v>
      </c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  <c r="AQT58"/>
      <c r="AQU58"/>
    </row>
    <row r="59" spans="1:1139" s="91" customFormat="1" ht="15.75" customHeight="1" thickBot="1" x14ac:dyDescent="0.35">
      <c r="A59" s="92" t="s">
        <v>113</v>
      </c>
      <c r="B59" s="92" t="s">
        <v>114</v>
      </c>
      <c r="C59" s="85" t="s">
        <v>277</v>
      </c>
      <c r="D59" s="86">
        <v>45742</v>
      </c>
      <c r="E59" s="90" t="s">
        <v>116</v>
      </c>
      <c r="F59" s="90">
        <v>26</v>
      </c>
      <c r="G59" s="89" t="s">
        <v>117</v>
      </c>
      <c r="H59" s="90">
        <v>1</v>
      </c>
      <c r="I59" s="90">
        <v>1</v>
      </c>
      <c r="J59" s="88"/>
      <c r="K59" s="88" t="s">
        <v>351</v>
      </c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</row>
    <row r="60" spans="1:1139" s="91" customFormat="1" ht="15.75" customHeight="1" thickBot="1" x14ac:dyDescent="0.35">
      <c r="A60" s="92" t="s">
        <v>22</v>
      </c>
      <c r="B60" s="123" t="s">
        <v>23</v>
      </c>
      <c r="C60" s="124" t="s">
        <v>24</v>
      </c>
      <c r="D60" s="86">
        <v>45742</v>
      </c>
      <c r="E60" s="125" t="s">
        <v>13</v>
      </c>
      <c r="F60" s="125">
        <v>150</v>
      </c>
      <c r="G60" s="126" t="s">
        <v>395</v>
      </c>
      <c r="H60" s="90">
        <v>4</v>
      </c>
      <c r="I60" s="90">
        <v>2</v>
      </c>
      <c r="J60" s="88"/>
      <c r="K60" s="88" t="s">
        <v>365</v>
      </c>
      <c r="L60" s="88" t="s">
        <v>363</v>
      </c>
      <c r="M60" s="88" t="s">
        <v>356</v>
      </c>
      <c r="N60" s="88" t="s">
        <v>361</v>
      </c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</row>
    <row r="61" spans="1:1139" s="91" customFormat="1" ht="15.75" customHeight="1" thickBot="1" x14ac:dyDescent="0.35">
      <c r="A61" s="92" t="s">
        <v>404</v>
      </c>
      <c r="B61" s="92" t="s">
        <v>242</v>
      </c>
      <c r="C61" s="85" t="s">
        <v>241</v>
      </c>
      <c r="D61" s="96">
        <v>45742</v>
      </c>
      <c r="E61" s="90" t="s">
        <v>237</v>
      </c>
      <c r="F61" s="90">
        <v>19</v>
      </c>
      <c r="G61" s="95" t="s">
        <v>170</v>
      </c>
      <c r="H61" s="85">
        <v>1</v>
      </c>
      <c r="I61" s="85">
        <v>2</v>
      </c>
      <c r="J61" s="88"/>
      <c r="K61" s="88" t="s">
        <v>373</v>
      </c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</row>
    <row r="62" spans="1:1139" s="107" customFormat="1" ht="15.75" customHeight="1" thickBot="1" x14ac:dyDescent="0.35">
      <c r="A62" s="108" t="s">
        <v>289</v>
      </c>
      <c r="B62" s="108" t="s">
        <v>290</v>
      </c>
      <c r="C62" s="127" t="s">
        <v>291</v>
      </c>
      <c r="D62" s="103">
        <v>45743</v>
      </c>
      <c r="E62" s="127" t="s">
        <v>292</v>
      </c>
      <c r="F62" s="127">
        <v>97</v>
      </c>
      <c r="G62" s="128" t="s">
        <v>295</v>
      </c>
      <c r="H62" s="105">
        <v>3</v>
      </c>
      <c r="I62" s="105">
        <v>1.5</v>
      </c>
      <c r="J62" s="102"/>
      <c r="K62" s="104" t="s">
        <v>356</v>
      </c>
      <c r="L62" s="104" t="s">
        <v>365</v>
      </c>
      <c r="M62" s="104" t="s">
        <v>360</v>
      </c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</row>
    <row r="63" spans="1:1139" s="107" customFormat="1" ht="15" customHeight="1" thickBot="1" x14ac:dyDescent="0.35">
      <c r="A63" s="108" t="s">
        <v>167</v>
      </c>
      <c r="B63" s="108" t="s">
        <v>168</v>
      </c>
      <c r="C63" s="102" t="s">
        <v>169</v>
      </c>
      <c r="D63" s="103">
        <v>45743</v>
      </c>
      <c r="E63" s="102" t="s">
        <v>292</v>
      </c>
      <c r="F63" s="102">
        <v>36</v>
      </c>
      <c r="G63" s="129" t="s">
        <v>170</v>
      </c>
      <c r="H63" s="114">
        <v>1</v>
      </c>
      <c r="I63" s="102">
        <v>1.5</v>
      </c>
      <c r="J63" s="102"/>
      <c r="K63" s="104" t="s">
        <v>363</v>
      </c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</row>
    <row r="64" spans="1:1139" s="107" customFormat="1" ht="15.75" customHeight="1" thickBot="1" x14ac:dyDescent="0.35">
      <c r="A64" s="101" t="s">
        <v>243</v>
      </c>
      <c r="B64" s="101" t="s">
        <v>244</v>
      </c>
      <c r="C64" s="102" t="s">
        <v>241</v>
      </c>
      <c r="D64" s="109">
        <v>45743</v>
      </c>
      <c r="E64" s="105" t="s">
        <v>407</v>
      </c>
      <c r="F64" s="105">
        <v>21</v>
      </c>
      <c r="G64" s="111" t="s">
        <v>166</v>
      </c>
      <c r="H64" s="102">
        <v>1</v>
      </c>
      <c r="I64" s="105">
        <v>2</v>
      </c>
      <c r="J64" s="102"/>
      <c r="K64" s="104" t="s">
        <v>359</v>
      </c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  <c r="AQT64"/>
      <c r="AQU64"/>
    </row>
    <row r="65" spans="1:1139" s="107" customFormat="1" ht="15.75" customHeight="1" thickBot="1" x14ac:dyDescent="0.35">
      <c r="A65" s="108" t="s">
        <v>224</v>
      </c>
      <c r="B65" s="108" t="s">
        <v>225</v>
      </c>
      <c r="C65" s="102" t="s">
        <v>279</v>
      </c>
      <c r="D65" s="103">
        <v>45743</v>
      </c>
      <c r="E65" s="114" t="s">
        <v>25</v>
      </c>
      <c r="F65" s="105">
        <v>32</v>
      </c>
      <c r="G65" s="112" t="s">
        <v>234</v>
      </c>
      <c r="H65" s="105">
        <v>1</v>
      </c>
      <c r="I65" s="105">
        <v>2</v>
      </c>
      <c r="J65" s="102"/>
      <c r="K65" s="104" t="s">
        <v>408</v>
      </c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</row>
    <row r="66" spans="1:1139" s="107" customFormat="1" ht="15.75" customHeight="1" thickBot="1" x14ac:dyDescent="0.35">
      <c r="A66" s="108" t="s">
        <v>226</v>
      </c>
      <c r="B66" s="108" t="s">
        <v>225</v>
      </c>
      <c r="C66" s="102" t="s">
        <v>279</v>
      </c>
      <c r="D66" s="103">
        <v>45743</v>
      </c>
      <c r="E66" s="105" t="s">
        <v>25</v>
      </c>
      <c r="F66" s="105">
        <v>27</v>
      </c>
      <c r="G66" s="112" t="s">
        <v>389</v>
      </c>
      <c r="H66" s="105">
        <v>1</v>
      </c>
      <c r="I66" s="105">
        <v>2</v>
      </c>
      <c r="J66" s="102"/>
      <c r="K66" s="104" t="s">
        <v>361</v>
      </c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  <c r="AQT66"/>
      <c r="AQU66"/>
    </row>
    <row r="67" spans="1:1139" s="107" customFormat="1" ht="15" customHeight="1" thickBot="1" x14ac:dyDescent="0.35">
      <c r="A67" s="108" t="s">
        <v>139</v>
      </c>
      <c r="B67" s="108" t="s">
        <v>140</v>
      </c>
      <c r="C67" s="102" t="s">
        <v>141</v>
      </c>
      <c r="D67" s="103">
        <v>45743</v>
      </c>
      <c r="E67" s="116" t="s">
        <v>25</v>
      </c>
      <c r="F67" s="105">
        <v>10</v>
      </c>
      <c r="G67" s="112" t="s">
        <v>128</v>
      </c>
      <c r="H67" s="105">
        <v>1</v>
      </c>
      <c r="I67" s="102">
        <v>2</v>
      </c>
      <c r="J67" s="102"/>
      <c r="K67" s="104" t="s">
        <v>358</v>
      </c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  <c r="AQD67"/>
      <c r="AQE67"/>
      <c r="AQF67"/>
      <c r="AQG67"/>
      <c r="AQH67"/>
      <c r="AQI67"/>
      <c r="AQJ67"/>
      <c r="AQK67"/>
      <c r="AQL67"/>
      <c r="AQM67"/>
      <c r="AQN67"/>
      <c r="AQO67"/>
      <c r="AQP67"/>
      <c r="AQQ67"/>
      <c r="AQR67"/>
      <c r="AQS67"/>
      <c r="AQT67"/>
      <c r="AQU67"/>
    </row>
    <row r="68" spans="1:1139" s="107" customFormat="1" ht="15.75" customHeight="1" thickBot="1" x14ac:dyDescent="0.35">
      <c r="A68" s="108" t="s">
        <v>54</v>
      </c>
      <c r="B68" s="108" t="s">
        <v>55</v>
      </c>
      <c r="C68" s="102" t="s">
        <v>56</v>
      </c>
      <c r="D68" s="103">
        <v>45743</v>
      </c>
      <c r="E68" s="110" t="s">
        <v>57</v>
      </c>
      <c r="F68" s="104">
        <v>93</v>
      </c>
      <c r="G68" s="112" t="s">
        <v>58</v>
      </c>
      <c r="H68" s="105">
        <v>0</v>
      </c>
      <c r="I68" s="105">
        <v>0</v>
      </c>
      <c r="J68" s="102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  <c r="AQT68"/>
      <c r="AQU68"/>
    </row>
    <row r="69" spans="1:1139" s="107" customFormat="1" ht="15.75" customHeight="1" thickBot="1" x14ac:dyDescent="0.35">
      <c r="A69" s="108" t="s">
        <v>54</v>
      </c>
      <c r="B69" s="108" t="s">
        <v>55</v>
      </c>
      <c r="C69" s="102" t="s">
        <v>392</v>
      </c>
      <c r="D69" s="103">
        <v>45743</v>
      </c>
      <c r="E69" s="110" t="s">
        <v>57</v>
      </c>
      <c r="F69" s="104">
        <v>33</v>
      </c>
      <c r="G69" s="112" t="s">
        <v>58</v>
      </c>
      <c r="H69" s="105">
        <v>0</v>
      </c>
      <c r="I69" s="105">
        <v>0</v>
      </c>
      <c r="J69" s="102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</row>
    <row r="70" spans="1:1139" s="107" customFormat="1" ht="15.75" customHeight="1" thickBot="1" x14ac:dyDescent="0.35">
      <c r="A70" s="108" t="s">
        <v>101</v>
      </c>
      <c r="B70" s="108" t="s">
        <v>101</v>
      </c>
      <c r="C70" s="102" t="s">
        <v>97</v>
      </c>
      <c r="D70" s="115">
        <v>45743</v>
      </c>
      <c r="E70" s="110" t="s">
        <v>102</v>
      </c>
      <c r="F70" s="105" t="s">
        <v>97</v>
      </c>
      <c r="G70" s="112" t="s">
        <v>59</v>
      </c>
      <c r="H70" s="102">
        <v>16</v>
      </c>
      <c r="I70" s="105">
        <v>1</v>
      </c>
      <c r="J70" s="102"/>
      <c r="K70" s="104" t="s">
        <v>373</v>
      </c>
      <c r="L70" s="104" t="s">
        <v>350</v>
      </c>
      <c r="M70" s="104" t="s">
        <v>351</v>
      </c>
      <c r="N70" s="104" t="s">
        <v>352</v>
      </c>
      <c r="O70" s="104" t="s">
        <v>353</v>
      </c>
      <c r="P70" s="104" t="s">
        <v>354</v>
      </c>
      <c r="Q70" s="104" t="s">
        <v>355</v>
      </c>
      <c r="R70" s="104" t="s">
        <v>356</v>
      </c>
      <c r="S70" s="104" t="s">
        <v>358</v>
      </c>
      <c r="T70" s="104" t="s">
        <v>359</v>
      </c>
      <c r="U70" s="104" t="s">
        <v>360</v>
      </c>
      <c r="V70" s="104" t="s">
        <v>361</v>
      </c>
      <c r="W70" s="104" t="s">
        <v>363</v>
      </c>
      <c r="X70" s="104" t="s">
        <v>364</v>
      </c>
      <c r="Y70" s="104" t="s">
        <v>365</v>
      </c>
      <c r="Z70" s="104" t="s">
        <v>367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</row>
    <row r="71" spans="1:1139" s="107" customFormat="1" ht="15" customHeight="1" thickBot="1" x14ac:dyDescent="0.35">
      <c r="A71" s="101" t="s">
        <v>293</v>
      </c>
      <c r="B71" s="101" t="s">
        <v>294</v>
      </c>
      <c r="C71" s="127" t="s">
        <v>291</v>
      </c>
      <c r="D71" s="103">
        <v>45743</v>
      </c>
      <c r="E71" s="127" t="s">
        <v>219</v>
      </c>
      <c r="F71" s="127">
        <v>52</v>
      </c>
      <c r="G71" s="128" t="s">
        <v>52</v>
      </c>
      <c r="H71" s="105">
        <v>2</v>
      </c>
      <c r="I71" s="102">
        <v>1.5</v>
      </c>
      <c r="J71" s="102"/>
      <c r="K71" s="104" t="s">
        <v>359</v>
      </c>
      <c r="L71" s="104" t="s">
        <v>360</v>
      </c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</row>
    <row r="72" spans="1:1139" s="107" customFormat="1" ht="15.75" customHeight="1" thickBot="1" x14ac:dyDescent="0.35">
      <c r="A72" s="108" t="s">
        <v>171</v>
      </c>
      <c r="B72" s="108" t="s">
        <v>172</v>
      </c>
      <c r="C72" s="102" t="s">
        <v>169</v>
      </c>
      <c r="D72" s="103">
        <v>45743</v>
      </c>
      <c r="E72" s="102" t="s">
        <v>153</v>
      </c>
      <c r="F72" s="102">
        <v>43</v>
      </c>
      <c r="G72" s="129" t="s">
        <v>170</v>
      </c>
      <c r="H72" s="102">
        <v>1</v>
      </c>
      <c r="I72" s="105">
        <v>1.5</v>
      </c>
      <c r="J72" s="102"/>
      <c r="K72" s="104" t="s">
        <v>356</v>
      </c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  <c r="ANH72"/>
      <c r="ANI72"/>
      <c r="ANJ72"/>
      <c r="ANK72"/>
      <c r="ANL72"/>
      <c r="ANM72"/>
      <c r="ANN72"/>
      <c r="ANO72"/>
      <c r="ANP72"/>
      <c r="ANQ72"/>
      <c r="ANR72"/>
      <c r="ANS72"/>
      <c r="ANT72"/>
      <c r="ANU72"/>
      <c r="ANV72"/>
      <c r="ANW72"/>
      <c r="ANX72"/>
      <c r="ANY72"/>
      <c r="ANZ72"/>
      <c r="AOA72"/>
      <c r="AOB72"/>
      <c r="AOC72"/>
      <c r="AOD72"/>
      <c r="AOE72"/>
      <c r="AOF72"/>
      <c r="AOG72"/>
      <c r="AOH72"/>
      <c r="AOI72"/>
      <c r="AOJ72"/>
      <c r="AOK72"/>
      <c r="AOL72"/>
      <c r="AOM72"/>
      <c r="AON72"/>
      <c r="AOO72"/>
      <c r="AOP72"/>
      <c r="AOQ72"/>
      <c r="AOR72"/>
      <c r="AOS72"/>
      <c r="AOT72"/>
      <c r="AOU72"/>
      <c r="AOV72"/>
      <c r="AOW72"/>
      <c r="AOX72"/>
      <c r="AOY72"/>
      <c r="AOZ72"/>
      <c r="APA72"/>
      <c r="APB72"/>
      <c r="APC72"/>
      <c r="APD72"/>
      <c r="APE72"/>
      <c r="APF72"/>
      <c r="APG72"/>
      <c r="APH72"/>
      <c r="API72"/>
      <c r="APJ72"/>
      <c r="APK72"/>
      <c r="APL72"/>
      <c r="APM72"/>
      <c r="APN72"/>
      <c r="APO72"/>
      <c r="APP72"/>
      <c r="APQ72"/>
      <c r="APR72"/>
      <c r="APS72"/>
      <c r="APT72"/>
      <c r="APU72"/>
      <c r="APV72"/>
      <c r="APW72"/>
      <c r="APX72"/>
      <c r="APY72"/>
      <c r="APZ72"/>
      <c r="AQA72"/>
      <c r="AQB72"/>
      <c r="AQC72"/>
      <c r="AQD72"/>
      <c r="AQE72"/>
      <c r="AQF72"/>
      <c r="AQG72"/>
      <c r="AQH72"/>
      <c r="AQI72"/>
      <c r="AQJ72"/>
      <c r="AQK72"/>
      <c r="AQL72"/>
      <c r="AQM72"/>
      <c r="AQN72"/>
      <c r="AQO72"/>
      <c r="AQP72"/>
      <c r="AQQ72"/>
      <c r="AQR72"/>
      <c r="AQS72"/>
      <c r="AQT72"/>
      <c r="AQU72"/>
    </row>
    <row r="73" spans="1:1139" s="107" customFormat="1" ht="15.75" customHeight="1" thickBot="1" x14ac:dyDescent="0.35">
      <c r="A73" s="108" t="s">
        <v>410</v>
      </c>
      <c r="B73" s="108" t="s">
        <v>240</v>
      </c>
      <c r="C73" s="102" t="s">
        <v>241</v>
      </c>
      <c r="D73" s="103">
        <v>45743</v>
      </c>
      <c r="E73" s="102" t="s">
        <v>157</v>
      </c>
      <c r="F73" s="102">
        <v>42</v>
      </c>
      <c r="G73" s="129" t="s">
        <v>411</v>
      </c>
      <c r="H73" s="102">
        <v>2</v>
      </c>
      <c r="I73" s="105">
        <v>2</v>
      </c>
      <c r="J73" s="102"/>
      <c r="K73" s="104" t="s">
        <v>373</v>
      </c>
      <c r="L73" s="104" t="s">
        <v>363</v>
      </c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  <c r="AQT73"/>
      <c r="AQU73"/>
    </row>
    <row r="74" spans="1:1139" s="107" customFormat="1" ht="15.75" customHeight="1" thickBot="1" x14ac:dyDescent="0.35">
      <c r="A74" s="108" t="s">
        <v>260</v>
      </c>
      <c r="B74" s="108" t="s">
        <v>261</v>
      </c>
      <c r="C74" s="102" t="s">
        <v>262</v>
      </c>
      <c r="D74" s="115" t="s">
        <v>263</v>
      </c>
      <c r="E74" s="105" t="s">
        <v>74</v>
      </c>
      <c r="F74" s="105">
        <v>4</v>
      </c>
      <c r="G74" s="112" t="s">
        <v>138</v>
      </c>
      <c r="H74" s="105">
        <v>1</v>
      </c>
      <c r="I74" s="105">
        <v>2</v>
      </c>
      <c r="J74" s="102"/>
      <c r="K74" s="104" t="s">
        <v>358</v>
      </c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  <c r="AMK74"/>
      <c r="AML74"/>
      <c r="AMM74"/>
      <c r="AMN74"/>
      <c r="AMO74"/>
      <c r="AMP74"/>
      <c r="AMQ74"/>
      <c r="AMR74"/>
      <c r="AMS74"/>
      <c r="AMT74"/>
      <c r="AMU74"/>
      <c r="AMV74"/>
      <c r="AMW74"/>
      <c r="AMX74"/>
      <c r="AMY74"/>
      <c r="AMZ74"/>
      <c r="ANA74"/>
      <c r="ANB74"/>
      <c r="ANC74"/>
      <c r="AND74"/>
      <c r="ANE74"/>
      <c r="ANF74"/>
      <c r="ANG74"/>
      <c r="ANH74"/>
      <c r="ANI74"/>
      <c r="ANJ74"/>
      <c r="ANK74"/>
      <c r="ANL74"/>
      <c r="ANM74"/>
      <c r="ANN74"/>
      <c r="ANO74"/>
      <c r="ANP74"/>
      <c r="ANQ74"/>
      <c r="ANR74"/>
      <c r="ANS74"/>
      <c r="ANT74"/>
      <c r="ANU74"/>
      <c r="ANV74"/>
      <c r="ANW74"/>
      <c r="ANX74"/>
      <c r="ANY74"/>
      <c r="ANZ74"/>
      <c r="AOA74"/>
      <c r="AOB74"/>
      <c r="AOC74"/>
      <c r="AOD74"/>
      <c r="AOE74"/>
      <c r="AOF74"/>
      <c r="AOG74"/>
      <c r="AOH74"/>
      <c r="AOI74"/>
      <c r="AOJ74"/>
      <c r="AOK74"/>
      <c r="AOL74"/>
      <c r="AOM74"/>
      <c r="AON74"/>
      <c r="AOO74"/>
      <c r="AOP74"/>
      <c r="AOQ74"/>
      <c r="AOR74"/>
      <c r="AOS74"/>
      <c r="AOT74"/>
      <c r="AOU74"/>
      <c r="AOV74"/>
      <c r="AOW74"/>
      <c r="AOX74"/>
      <c r="AOY74"/>
      <c r="AOZ74"/>
      <c r="APA74"/>
      <c r="APB74"/>
      <c r="APC74"/>
      <c r="APD74"/>
      <c r="APE74"/>
      <c r="APF74"/>
      <c r="APG74"/>
      <c r="APH74"/>
      <c r="API74"/>
      <c r="APJ74"/>
      <c r="APK74"/>
      <c r="APL74"/>
      <c r="APM74"/>
      <c r="APN74"/>
      <c r="APO74"/>
      <c r="APP74"/>
      <c r="APQ74"/>
      <c r="APR74"/>
      <c r="APS74"/>
      <c r="APT74"/>
      <c r="APU74"/>
      <c r="APV74"/>
      <c r="APW74"/>
      <c r="APX74"/>
      <c r="APY74"/>
      <c r="APZ74"/>
      <c r="AQA74"/>
      <c r="AQB74"/>
      <c r="AQC74"/>
      <c r="AQD74"/>
      <c r="AQE74"/>
      <c r="AQF74"/>
      <c r="AQG74"/>
      <c r="AQH74"/>
      <c r="AQI74"/>
      <c r="AQJ74"/>
      <c r="AQK74"/>
      <c r="AQL74"/>
      <c r="AQM74"/>
      <c r="AQN74"/>
      <c r="AQO74"/>
      <c r="AQP74"/>
      <c r="AQQ74"/>
      <c r="AQR74"/>
      <c r="AQS74"/>
      <c r="AQT74"/>
      <c r="AQU74"/>
    </row>
    <row r="75" spans="1:1139" s="107" customFormat="1" ht="15" customHeight="1" thickBot="1" x14ac:dyDescent="0.35">
      <c r="A75" s="108" t="s">
        <v>129</v>
      </c>
      <c r="B75" s="108" t="s">
        <v>130</v>
      </c>
      <c r="C75" s="102" t="s">
        <v>124</v>
      </c>
      <c r="D75" s="103">
        <v>45743</v>
      </c>
      <c r="E75" s="105" t="s">
        <v>112</v>
      </c>
      <c r="F75" s="105">
        <v>14</v>
      </c>
      <c r="G75" s="112" t="s">
        <v>78</v>
      </c>
      <c r="H75" s="105">
        <v>1</v>
      </c>
      <c r="I75" s="114">
        <v>1</v>
      </c>
      <c r="J75" s="102"/>
      <c r="K75" s="104" t="s">
        <v>408</v>
      </c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  <c r="AMK75"/>
      <c r="AML75"/>
      <c r="AMM75"/>
      <c r="AMN75"/>
      <c r="AMO75"/>
      <c r="AMP75"/>
      <c r="AMQ75"/>
      <c r="AMR75"/>
      <c r="AMS75"/>
      <c r="AMT75"/>
      <c r="AMU75"/>
      <c r="AMV75"/>
      <c r="AMW75"/>
      <c r="AMX75"/>
      <c r="AMY75"/>
      <c r="AMZ75"/>
      <c r="ANA75"/>
      <c r="ANB75"/>
      <c r="ANC75"/>
      <c r="AND75"/>
      <c r="ANE75"/>
      <c r="ANF75"/>
      <c r="ANG75"/>
      <c r="ANH75"/>
      <c r="ANI75"/>
      <c r="ANJ75"/>
      <c r="ANK75"/>
      <c r="ANL75"/>
      <c r="ANM75"/>
      <c r="ANN75"/>
      <c r="ANO75"/>
      <c r="ANP75"/>
      <c r="ANQ75"/>
      <c r="ANR75"/>
      <c r="ANS75"/>
      <c r="ANT75"/>
      <c r="ANU75"/>
      <c r="ANV75"/>
      <c r="ANW75"/>
      <c r="ANX75"/>
      <c r="ANY75"/>
      <c r="ANZ75"/>
      <c r="AOA75"/>
      <c r="AOB75"/>
      <c r="AOC75"/>
      <c r="AOD75"/>
      <c r="AOE75"/>
      <c r="AOF75"/>
      <c r="AOG75"/>
      <c r="AOH75"/>
      <c r="AOI75"/>
      <c r="AOJ75"/>
      <c r="AOK75"/>
      <c r="AOL75"/>
      <c r="AOM75"/>
      <c r="AON75"/>
      <c r="AOO75"/>
      <c r="AOP75"/>
      <c r="AOQ75"/>
      <c r="AOR75"/>
      <c r="AOS75"/>
      <c r="AOT75"/>
      <c r="AOU75"/>
      <c r="AOV75"/>
      <c r="AOW75"/>
      <c r="AOX75"/>
      <c r="AOY75"/>
      <c r="AOZ75"/>
      <c r="APA75"/>
      <c r="APB75"/>
      <c r="APC75"/>
      <c r="APD75"/>
      <c r="APE75"/>
      <c r="APF75"/>
      <c r="APG75"/>
      <c r="APH75"/>
      <c r="API75"/>
      <c r="APJ75"/>
      <c r="APK75"/>
      <c r="APL75"/>
      <c r="APM75"/>
      <c r="APN75"/>
      <c r="APO75"/>
      <c r="APP75"/>
      <c r="APQ75"/>
      <c r="APR75"/>
      <c r="APS75"/>
      <c r="APT75"/>
      <c r="APU75"/>
      <c r="APV75"/>
      <c r="APW75"/>
      <c r="APX75"/>
      <c r="APY75"/>
      <c r="APZ75"/>
      <c r="AQA75"/>
      <c r="AQB75"/>
      <c r="AQC75"/>
      <c r="AQD75"/>
      <c r="AQE75"/>
      <c r="AQF75"/>
      <c r="AQG75"/>
      <c r="AQH75"/>
      <c r="AQI75"/>
      <c r="AQJ75"/>
      <c r="AQK75"/>
      <c r="AQL75"/>
      <c r="AQM75"/>
      <c r="AQN75"/>
      <c r="AQO75"/>
      <c r="AQP75"/>
      <c r="AQQ75"/>
      <c r="AQR75"/>
      <c r="AQS75"/>
      <c r="AQT75"/>
      <c r="AQU75"/>
    </row>
    <row r="76" spans="1:1139" s="107" customFormat="1" ht="15.75" customHeight="1" thickBot="1" x14ac:dyDescent="0.35">
      <c r="A76" s="108" t="s">
        <v>199</v>
      </c>
      <c r="B76" s="108" t="s">
        <v>200</v>
      </c>
      <c r="C76" s="102" t="s">
        <v>201</v>
      </c>
      <c r="D76" s="103">
        <v>45743</v>
      </c>
      <c r="E76" s="102" t="s">
        <v>51</v>
      </c>
      <c r="F76" s="105">
        <v>35</v>
      </c>
      <c r="G76" s="112" t="s">
        <v>202</v>
      </c>
      <c r="H76" s="105">
        <v>1</v>
      </c>
      <c r="I76" s="102">
        <v>1.5</v>
      </c>
      <c r="J76" s="102"/>
      <c r="K76" s="104" t="s">
        <v>355</v>
      </c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  <c r="AMK76"/>
      <c r="AML76"/>
      <c r="AMM76"/>
      <c r="AMN76"/>
      <c r="AMO76"/>
      <c r="AMP76"/>
      <c r="AMQ76"/>
      <c r="AMR76"/>
      <c r="AMS76"/>
      <c r="AMT76"/>
      <c r="AMU76"/>
      <c r="AMV76"/>
      <c r="AMW76"/>
      <c r="AMX76"/>
      <c r="AMY76"/>
      <c r="AMZ76"/>
      <c r="ANA76"/>
      <c r="ANB76"/>
      <c r="ANC76"/>
      <c r="AND76"/>
      <c r="ANE76"/>
      <c r="ANF76"/>
      <c r="ANG76"/>
      <c r="ANH76"/>
      <c r="ANI76"/>
      <c r="ANJ76"/>
      <c r="ANK76"/>
      <c r="ANL76"/>
      <c r="ANM76"/>
      <c r="ANN76"/>
      <c r="ANO76"/>
      <c r="ANP76"/>
      <c r="ANQ76"/>
      <c r="ANR76"/>
      <c r="ANS76"/>
      <c r="ANT76"/>
      <c r="ANU76"/>
      <c r="ANV76"/>
      <c r="ANW76"/>
      <c r="ANX76"/>
      <c r="ANY76"/>
      <c r="ANZ76"/>
      <c r="AOA76"/>
      <c r="AOB76"/>
      <c r="AOC76"/>
      <c r="AOD76"/>
      <c r="AOE76"/>
      <c r="AOF76"/>
      <c r="AOG76"/>
      <c r="AOH76"/>
      <c r="AOI76"/>
      <c r="AOJ76"/>
      <c r="AOK76"/>
      <c r="AOL76"/>
      <c r="AOM76"/>
      <c r="AON76"/>
      <c r="AOO76"/>
      <c r="AOP76"/>
      <c r="AOQ76"/>
      <c r="AOR76"/>
      <c r="AOS76"/>
      <c r="AOT76"/>
      <c r="AOU76"/>
      <c r="AOV76"/>
      <c r="AOW76"/>
      <c r="AOX76"/>
      <c r="AOY76"/>
      <c r="AOZ76"/>
      <c r="APA76"/>
      <c r="APB76"/>
      <c r="APC76"/>
      <c r="APD76"/>
      <c r="APE76"/>
      <c r="APF76"/>
      <c r="APG76"/>
      <c r="APH76"/>
      <c r="API76"/>
      <c r="APJ76"/>
      <c r="APK76"/>
      <c r="APL76"/>
      <c r="APM76"/>
      <c r="APN76"/>
      <c r="APO76"/>
      <c r="APP76"/>
      <c r="APQ76"/>
      <c r="APR76"/>
      <c r="APS76"/>
      <c r="APT76"/>
      <c r="APU76"/>
      <c r="APV76"/>
      <c r="APW76"/>
      <c r="APX76"/>
      <c r="APY76"/>
      <c r="APZ76"/>
      <c r="AQA76"/>
      <c r="AQB76"/>
      <c r="AQC76"/>
      <c r="AQD76"/>
      <c r="AQE76"/>
      <c r="AQF76"/>
      <c r="AQG76"/>
      <c r="AQH76"/>
      <c r="AQI76"/>
      <c r="AQJ76"/>
      <c r="AQK76"/>
      <c r="AQL76"/>
      <c r="AQM76"/>
      <c r="AQN76"/>
      <c r="AQO76"/>
      <c r="AQP76"/>
      <c r="AQQ76"/>
      <c r="AQR76"/>
      <c r="AQS76"/>
      <c r="AQT76"/>
      <c r="AQU76"/>
    </row>
    <row r="77" spans="1:1139" s="107" customFormat="1" ht="15.75" customHeight="1" thickBot="1" x14ac:dyDescent="0.35">
      <c r="A77" s="108" t="s">
        <v>220</v>
      </c>
      <c r="B77" s="108" t="s">
        <v>221</v>
      </c>
      <c r="C77" s="102" t="s">
        <v>222</v>
      </c>
      <c r="D77" s="103">
        <v>45743</v>
      </c>
      <c r="E77" s="114" t="s">
        <v>125</v>
      </c>
      <c r="F77" s="114">
        <v>28</v>
      </c>
      <c r="G77" s="111" t="s">
        <v>223</v>
      </c>
      <c r="H77" s="102">
        <v>1</v>
      </c>
      <c r="I77" s="105">
        <v>1</v>
      </c>
      <c r="J77" s="102"/>
      <c r="K77" s="104" t="s">
        <v>360</v>
      </c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  <c r="AMK77"/>
      <c r="AML77"/>
      <c r="AMM77"/>
      <c r="AMN77"/>
      <c r="AMO77"/>
      <c r="AMP77"/>
      <c r="AMQ77"/>
      <c r="AMR77"/>
      <c r="AMS77"/>
      <c r="AMT77"/>
      <c r="AMU77"/>
      <c r="AMV77"/>
      <c r="AMW77"/>
      <c r="AMX77"/>
      <c r="AMY77"/>
      <c r="AMZ77"/>
      <c r="ANA77"/>
      <c r="ANB77"/>
      <c r="ANC77"/>
      <c r="AND77"/>
      <c r="ANE77"/>
      <c r="ANF77"/>
      <c r="ANG77"/>
      <c r="ANH77"/>
      <c r="ANI77"/>
      <c r="ANJ77"/>
      <c r="ANK77"/>
      <c r="ANL77"/>
      <c r="ANM77"/>
      <c r="ANN77"/>
      <c r="ANO77"/>
      <c r="ANP77"/>
      <c r="ANQ77"/>
      <c r="ANR77"/>
      <c r="ANS77"/>
      <c r="ANT77"/>
      <c r="ANU77"/>
      <c r="ANV77"/>
      <c r="ANW77"/>
      <c r="ANX77"/>
      <c r="ANY77"/>
      <c r="ANZ77"/>
      <c r="AOA77"/>
      <c r="AOB77"/>
      <c r="AOC77"/>
      <c r="AOD77"/>
      <c r="AOE77"/>
      <c r="AOF77"/>
      <c r="AOG77"/>
      <c r="AOH77"/>
      <c r="AOI77"/>
      <c r="AOJ77"/>
      <c r="AOK77"/>
      <c r="AOL77"/>
      <c r="AOM77"/>
      <c r="AON77"/>
      <c r="AOO77"/>
      <c r="AOP77"/>
      <c r="AOQ77"/>
      <c r="AOR77"/>
      <c r="AOS77"/>
      <c r="AOT77"/>
      <c r="AOU77"/>
      <c r="AOV77"/>
      <c r="AOW77"/>
      <c r="AOX77"/>
      <c r="AOY77"/>
      <c r="AOZ77"/>
      <c r="APA77"/>
      <c r="APB77"/>
      <c r="APC77"/>
      <c r="APD77"/>
      <c r="APE77"/>
      <c r="APF77"/>
      <c r="APG77"/>
      <c r="APH77"/>
      <c r="API77"/>
      <c r="APJ77"/>
      <c r="APK77"/>
      <c r="APL77"/>
      <c r="APM77"/>
      <c r="APN77"/>
      <c r="APO77"/>
      <c r="APP77"/>
      <c r="APQ77"/>
      <c r="APR77"/>
      <c r="APS77"/>
      <c r="APT77"/>
      <c r="APU77"/>
      <c r="APV77"/>
      <c r="APW77"/>
      <c r="APX77"/>
      <c r="APY77"/>
      <c r="APZ77"/>
      <c r="AQA77"/>
      <c r="AQB77"/>
      <c r="AQC77"/>
      <c r="AQD77"/>
      <c r="AQE77"/>
      <c r="AQF77"/>
      <c r="AQG77"/>
      <c r="AQH77"/>
      <c r="AQI77"/>
      <c r="AQJ77"/>
      <c r="AQK77"/>
      <c r="AQL77"/>
      <c r="AQM77"/>
      <c r="AQN77"/>
      <c r="AQO77"/>
      <c r="AQP77"/>
      <c r="AQQ77"/>
      <c r="AQR77"/>
      <c r="AQS77"/>
      <c r="AQT77"/>
      <c r="AQU77"/>
    </row>
    <row r="78" spans="1:1139" s="107" customFormat="1" ht="15.75" customHeight="1" thickBot="1" x14ac:dyDescent="0.35">
      <c r="A78" s="108" t="s">
        <v>235</v>
      </c>
      <c r="B78" s="108" t="s">
        <v>236</v>
      </c>
      <c r="C78" s="102" t="s">
        <v>233</v>
      </c>
      <c r="D78" s="103">
        <v>45743</v>
      </c>
      <c r="E78" s="103" t="s">
        <v>237</v>
      </c>
      <c r="F78" s="104">
        <v>22</v>
      </c>
      <c r="G78" s="130" t="s">
        <v>192</v>
      </c>
      <c r="H78" s="105">
        <v>1</v>
      </c>
      <c r="I78" s="105">
        <v>2</v>
      </c>
      <c r="J78" s="102"/>
      <c r="K78" s="104" t="s">
        <v>363</v>
      </c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</row>
    <row r="79" spans="1:1139" s="107" customFormat="1" ht="15.75" customHeight="1" thickBot="1" x14ac:dyDescent="0.35">
      <c r="A79" s="108" t="s">
        <v>85</v>
      </c>
      <c r="B79" s="108" t="s">
        <v>86</v>
      </c>
      <c r="C79" s="102" t="s">
        <v>87</v>
      </c>
      <c r="D79" s="103">
        <v>45743</v>
      </c>
      <c r="E79" s="105" t="s">
        <v>275</v>
      </c>
      <c r="F79" s="105">
        <v>121</v>
      </c>
      <c r="G79" s="112" t="s">
        <v>393</v>
      </c>
      <c r="H79" s="105">
        <v>4</v>
      </c>
      <c r="I79" s="105">
        <v>3.5</v>
      </c>
      <c r="J79" s="102"/>
      <c r="K79" s="104" t="s">
        <v>355</v>
      </c>
      <c r="L79" s="104" t="s">
        <v>356</v>
      </c>
      <c r="M79" s="104" t="s">
        <v>360</v>
      </c>
      <c r="N79" s="104" t="s">
        <v>364</v>
      </c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  <c r="AMK79"/>
      <c r="AML79"/>
      <c r="AMM79"/>
      <c r="AMN79"/>
      <c r="AMO79"/>
      <c r="AMP79"/>
      <c r="AMQ79"/>
      <c r="AMR79"/>
      <c r="AMS79"/>
      <c r="AMT79"/>
      <c r="AMU79"/>
      <c r="AMV79"/>
      <c r="AMW79"/>
      <c r="AMX79"/>
      <c r="AMY79"/>
      <c r="AMZ79"/>
      <c r="ANA79"/>
      <c r="ANB79"/>
      <c r="ANC79"/>
      <c r="AND79"/>
      <c r="ANE79"/>
      <c r="ANF79"/>
      <c r="ANG79"/>
      <c r="ANH79"/>
      <c r="ANI79"/>
      <c r="ANJ79"/>
      <c r="ANK79"/>
      <c r="ANL79"/>
      <c r="ANM79"/>
      <c r="ANN79"/>
      <c r="ANO79"/>
      <c r="ANP79"/>
      <c r="ANQ79"/>
      <c r="ANR79"/>
      <c r="ANS79"/>
      <c r="ANT79"/>
      <c r="ANU79"/>
      <c r="ANV79"/>
      <c r="ANW79"/>
      <c r="ANX79"/>
      <c r="ANY79"/>
      <c r="ANZ79"/>
      <c r="AOA79"/>
      <c r="AOB79"/>
      <c r="AOC79"/>
      <c r="AOD79"/>
      <c r="AOE79"/>
      <c r="AOF79"/>
      <c r="AOG79"/>
      <c r="AOH79"/>
      <c r="AOI79"/>
      <c r="AOJ79"/>
      <c r="AOK79"/>
      <c r="AOL79"/>
      <c r="AOM79"/>
      <c r="AON79"/>
      <c r="AOO79"/>
      <c r="AOP79"/>
      <c r="AOQ79"/>
      <c r="AOR79"/>
      <c r="AOS79"/>
      <c r="AOT79"/>
      <c r="AOU79"/>
      <c r="AOV79"/>
      <c r="AOW79"/>
      <c r="AOX79"/>
      <c r="AOY79"/>
      <c r="AOZ79"/>
      <c r="APA79"/>
      <c r="APB79"/>
      <c r="APC79"/>
      <c r="APD79"/>
      <c r="APE79"/>
      <c r="APF79"/>
      <c r="APG79"/>
      <c r="APH79"/>
      <c r="API79"/>
      <c r="APJ79"/>
      <c r="APK79"/>
      <c r="APL79"/>
      <c r="APM79"/>
      <c r="APN79"/>
      <c r="APO79"/>
      <c r="APP79"/>
      <c r="APQ79"/>
      <c r="APR79"/>
      <c r="APS79"/>
      <c r="APT79"/>
      <c r="APU79"/>
      <c r="APV79"/>
      <c r="APW79"/>
      <c r="APX79"/>
      <c r="APY79"/>
      <c r="APZ79"/>
      <c r="AQA79"/>
      <c r="AQB79"/>
      <c r="AQC79"/>
      <c r="AQD79"/>
      <c r="AQE79"/>
      <c r="AQF79"/>
      <c r="AQG79"/>
      <c r="AQH79"/>
      <c r="AQI79"/>
      <c r="AQJ79"/>
      <c r="AQK79"/>
      <c r="AQL79"/>
      <c r="AQM79"/>
      <c r="AQN79"/>
      <c r="AQO79"/>
      <c r="AQP79"/>
      <c r="AQQ79"/>
      <c r="AQR79"/>
      <c r="AQS79"/>
      <c r="AQT79"/>
      <c r="AQU79"/>
    </row>
    <row r="80" spans="1:1139" s="107" customFormat="1" ht="15.75" customHeight="1" thickBot="1" x14ac:dyDescent="0.35">
      <c r="A80" s="108" t="s">
        <v>180</v>
      </c>
      <c r="B80" s="108" t="s">
        <v>181</v>
      </c>
      <c r="C80" s="102" t="s">
        <v>175</v>
      </c>
      <c r="D80" s="103">
        <v>45743</v>
      </c>
      <c r="E80" s="102" t="s">
        <v>405</v>
      </c>
      <c r="F80" s="105">
        <v>31</v>
      </c>
      <c r="G80" s="112" t="s">
        <v>39</v>
      </c>
      <c r="H80" s="105">
        <v>1</v>
      </c>
      <c r="I80" s="105">
        <v>2</v>
      </c>
      <c r="J80" s="102"/>
      <c r="K80" s="104" t="s">
        <v>359</v>
      </c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</row>
    <row r="81" spans="1:1139" s="91" customFormat="1" ht="15.75" customHeight="1" thickBot="1" x14ac:dyDescent="0.35">
      <c r="A81" s="92" t="s">
        <v>249</v>
      </c>
      <c r="B81" s="92" t="s">
        <v>250</v>
      </c>
      <c r="C81" s="85" t="s">
        <v>247</v>
      </c>
      <c r="D81" s="86">
        <v>45744</v>
      </c>
      <c r="E81" s="90" t="s">
        <v>176</v>
      </c>
      <c r="F81" s="90">
        <v>27</v>
      </c>
      <c r="G81" s="89" t="s">
        <v>128</v>
      </c>
      <c r="H81" s="90">
        <v>1</v>
      </c>
      <c r="I81" s="85">
        <v>2</v>
      </c>
      <c r="J81" s="88"/>
      <c r="K81" s="88" t="s">
        <v>363</v>
      </c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  <c r="AMK81"/>
      <c r="AML81"/>
      <c r="AMM81"/>
      <c r="AMN81"/>
      <c r="AMO81"/>
      <c r="AMP81"/>
      <c r="AMQ81"/>
      <c r="AMR81"/>
      <c r="AMS81"/>
      <c r="AMT81"/>
      <c r="AMU81"/>
      <c r="AMV81"/>
      <c r="AMW81"/>
      <c r="AMX81"/>
      <c r="AMY81"/>
      <c r="AMZ81"/>
      <c r="ANA81"/>
      <c r="ANB81"/>
      <c r="ANC81"/>
      <c r="AND81"/>
      <c r="ANE81"/>
      <c r="ANF81"/>
      <c r="ANG81"/>
      <c r="ANH81"/>
      <c r="ANI81"/>
      <c r="ANJ81"/>
      <c r="ANK81"/>
      <c r="ANL81"/>
      <c r="ANM81"/>
      <c r="ANN81"/>
      <c r="ANO81"/>
      <c r="ANP81"/>
      <c r="ANQ81"/>
      <c r="ANR81"/>
      <c r="ANS81"/>
      <c r="ANT81"/>
      <c r="ANU81"/>
      <c r="ANV81"/>
      <c r="ANW81"/>
      <c r="ANX81"/>
      <c r="ANY81"/>
      <c r="ANZ81"/>
      <c r="AOA81"/>
      <c r="AOB81"/>
      <c r="AOC81"/>
      <c r="AOD81"/>
      <c r="AOE81"/>
      <c r="AOF81"/>
      <c r="AOG81"/>
      <c r="AOH81"/>
      <c r="AOI81"/>
      <c r="AOJ81"/>
      <c r="AOK81"/>
      <c r="AOL81"/>
      <c r="AOM81"/>
      <c r="AON81"/>
      <c r="AOO81"/>
      <c r="AOP81"/>
      <c r="AOQ81"/>
      <c r="AOR81"/>
      <c r="AOS81"/>
      <c r="AOT81"/>
      <c r="AOU81"/>
      <c r="AOV81"/>
      <c r="AOW81"/>
      <c r="AOX81"/>
      <c r="AOY81"/>
      <c r="AOZ81"/>
      <c r="APA81"/>
      <c r="APB81"/>
      <c r="APC81"/>
      <c r="APD81"/>
      <c r="APE81"/>
      <c r="APF81"/>
      <c r="APG81"/>
      <c r="APH81"/>
      <c r="API81"/>
      <c r="APJ81"/>
      <c r="APK81"/>
      <c r="APL81"/>
      <c r="APM81"/>
      <c r="APN81"/>
      <c r="APO81"/>
      <c r="APP81"/>
      <c r="APQ81"/>
      <c r="APR81"/>
      <c r="APS81"/>
      <c r="APT81"/>
      <c r="APU81"/>
      <c r="APV81"/>
      <c r="APW81"/>
      <c r="APX81"/>
      <c r="APY81"/>
      <c r="APZ81"/>
      <c r="AQA81"/>
      <c r="AQB81"/>
      <c r="AQC81"/>
      <c r="AQD81"/>
      <c r="AQE81"/>
      <c r="AQF81"/>
      <c r="AQG81"/>
      <c r="AQH81"/>
      <c r="AQI81"/>
      <c r="AQJ81"/>
      <c r="AQK81"/>
      <c r="AQL81"/>
      <c r="AQM81"/>
      <c r="AQN81"/>
      <c r="AQO81"/>
      <c r="AQP81"/>
      <c r="AQQ81"/>
      <c r="AQR81"/>
      <c r="AQS81"/>
      <c r="AQT81"/>
      <c r="AQU81"/>
    </row>
    <row r="82" spans="1:1139" s="91" customFormat="1" ht="15.75" customHeight="1" thickBot="1" x14ac:dyDescent="0.35">
      <c r="A82" s="92" t="s">
        <v>193</v>
      </c>
      <c r="B82" s="92" t="s">
        <v>194</v>
      </c>
      <c r="C82" s="85" t="s">
        <v>195</v>
      </c>
      <c r="D82" s="86">
        <v>45744</v>
      </c>
      <c r="E82" s="85" t="s">
        <v>322</v>
      </c>
      <c r="F82" s="90">
        <v>35</v>
      </c>
      <c r="G82" s="89" t="s">
        <v>196</v>
      </c>
      <c r="H82" s="90">
        <v>2</v>
      </c>
      <c r="I82" s="90">
        <v>1.5</v>
      </c>
      <c r="J82" s="88"/>
      <c r="K82" s="88" t="s">
        <v>356</v>
      </c>
      <c r="L82" s="88" t="s">
        <v>408</v>
      </c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  <c r="AMK82"/>
      <c r="AML82"/>
      <c r="AMM82"/>
      <c r="AMN82"/>
      <c r="AMO82"/>
      <c r="AMP82"/>
      <c r="AMQ82"/>
      <c r="AMR82"/>
      <c r="AMS82"/>
      <c r="AMT82"/>
      <c r="AMU82"/>
      <c r="AMV82"/>
      <c r="AMW82"/>
      <c r="AMX82"/>
      <c r="AMY82"/>
      <c r="AMZ82"/>
      <c r="ANA82"/>
      <c r="ANB82"/>
      <c r="ANC82"/>
      <c r="AND82"/>
      <c r="ANE82"/>
      <c r="ANF82"/>
      <c r="ANG82"/>
      <c r="ANH82"/>
      <c r="ANI82"/>
      <c r="ANJ82"/>
      <c r="ANK82"/>
      <c r="ANL82"/>
      <c r="ANM82"/>
      <c r="ANN82"/>
      <c r="ANO82"/>
      <c r="ANP82"/>
      <c r="ANQ82"/>
      <c r="ANR82"/>
      <c r="ANS82"/>
      <c r="ANT82"/>
      <c r="ANU82"/>
      <c r="ANV82"/>
      <c r="ANW82"/>
      <c r="ANX82"/>
      <c r="ANY82"/>
      <c r="ANZ82"/>
      <c r="AOA82"/>
      <c r="AOB82"/>
      <c r="AOC82"/>
      <c r="AOD82"/>
      <c r="AOE82"/>
      <c r="AOF82"/>
      <c r="AOG82"/>
      <c r="AOH82"/>
      <c r="AOI82"/>
      <c r="AOJ82"/>
      <c r="AOK82"/>
      <c r="AOL82"/>
      <c r="AOM82"/>
      <c r="AON82"/>
      <c r="AOO82"/>
      <c r="AOP82"/>
      <c r="AOQ82"/>
      <c r="AOR82"/>
      <c r="AOS82"/>
      <c r="AOT82"/>
      <c r="AOU82"/>
      <c r="AOV82"/>
      <c r="AOW82"/>
      <c r="AOX82"/>
      <c r="AOY82"/>
      <c r="AOZ82"/>
      <c r="APA82"/>
      <c r="APB82"/>
      <c r="APC82"/>
      <c r="APD82"/>
      <c r="APE82"/>
      <c r="APF82"/>
      <c r="APG82"/>
      <c r="APH82"/>
      <c r="API82"/>
      <c r="APJ82"/>
      <c r="APK82"/>
      <c r="APL82"/>
      <c r="APM82"/>
      <c r="APN82"/>
      <c r="APO82"/>
      <c r="APP82"/>
      <c r="APQ82"/>
      <c r="APR82"/>
      <c r="APS82"/>
      <c r="APT82"/>
      <c r="APU82"/>
      <c r="APV82"/>
      <c r="APW82"/>
      <c r="APX82"/>
      <c r="APY82"/>
      <c r="APZ82"/>
      <c r="AQA82"/>
      <c r="AQB82"/>
      <c r="AQC82"/>
      <c r="AQD82"/>
      <c r="AQE82"/>
      <c r="AQF82"/>
      <c r="AQG82"/>
      <c r="AQH82"/>
      <c r="AQI82"/>
      <c r="AQJ82"/>
      <c r="AQK82"/>
      <c r="AQL82"/>
      <c r="AQM82"/>
      <c r="AQN82"/>
      <c r="AQO82"/>
      <c r="AQP82"/>
      <c r="AQQ82"/>
      <c r="AQR82"/>
      <c r="AQS82"/>
      <c r="AQT82"/>
      <c r="AQU82"/>
    </row>
    <row r="83" spans="1:1139" s="91" customFormat="1" ht="15.75" customHeight="1" thickBot="1" x14ac:dyDescent="0.35">
      <c r="A83" s="92" t="s">
        <v>40</v>
      </c>
      <c r="B83" s="92" t="s">
        <v>29</v>
      </c>
      <c r="C83" s="85" t="s">
        <v>30</v>
      </c>
      <c r="D83" s="86" t="s">
        <v>31</v>
      </c>
      <c r="E83" s="88" t="s">
        <v>322</v>
      </c>
      <c r="F83" s="88">
        <v>70</v>
      </c>
      <c r="G83" s="89" t="s">
        <v>32</v>
      </c>
      <c r="H83" s="90">
        <v>2</v>
      </c>
      <c r="I83" s="85">
        <v>1.5</v>
      </c>
      <c r="J83" s="88"/>
      <c r="K83" s="88" t="s">
        <v>352</v>
      </c>
      <c r="L83" s="88" t="s">
        <v>350</v>
      </c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  <c r="AMK83"/>
      <c r="AML83"/>
      <c r="AMM83"/>
      <c r="AMN83"/>
      <c r="AMO83"/>
      <c r="AMP83"/>
      <c r="AMQ83"/>
      <c r="AMR83"/>
      <c r="AMS83"/>
      <c r="AMT83"/>
      <c r="AMU83"/>
      <c r="AMV83"/>
      <c r="AMW83"/>
      <c r="AMX83"/>
      <c r="AMY83"/>
      <c r="AMZ83"/>
      <c r="ANA83"/>
      <c r="ANB83"/>
      <c r="ANC83"/>
      <c r="AND83"/>
      <c r="ANE83"/>
      <c r="ANF83"/>
      <c r="ANG83"/>
      <c r="ANH83"/>
      <c r="ANI83"/>
      <c r="ANJ83"/>
      <c r="ANK83"/>
      <c r="ANL83"/>
      <c r="ANM83"/>
      <c r="ANN83"/>
      <c r="ANO83"/>
      <c r="ANP83"/>
      <c r="ANQ83"/>
      <c r="ANR83"/>
      <c r="ANS83"/>
      <c r="ANT83"/>
      <c r="ANU83"/>
      <c r="ANV83"/>
      <c r="ANW83"/>
      <c r="ANX83"/>
      <c r="ANY83"/>
      <c r="ANZ83"/>
      <c r="AOA83"/>
      <c r="AOB83"/>
      <c r="AOC83"/>
      <c r="AOD83"/>
      <c r="AOE83"/>
      <c r="AOF83"/>
      <c r="AOG83"/>
      <c r="AOH83"/>
      <c r="AOI83"/>
      <c r="AOJ83"/>
      <c r="AOK83"/>
      <c r="AOL83"/>
      <c r="AOM83"/>
      <c r="AON83"/>
      <c r="AOO83"/>
      <c r="AOP83"/>
      <c r="AOQ83"/>
      <c r="AOR83"/>
      <c r="AOS83"/>
      <c r="AOT83"/>
      <c r="AOU83"/>
      <c r="AOV83"/>
      <c r="AOW83"/>
      <c r="AOX83"/>
      <c r="AOY83"/>
      <c r="AOZ83"/>
      <c r="APA83"/>
      <c r="APB83"/>
      <c r="APC83"/>
      <c r="APD83"/>
      <c r="APE83"/>
      <c r="APF83"/>
      <c r="APG83"/>
      <c r="APH83"/>
      <c r="API83"/>
      <c r="APJ83"/>
      <c r="APK83"/>
      <c r="APL83"/>
      <c r="APM83"/>
      <c r="APN83"/>
      <c r="APO83"/>
      <c r="APP83"/>
      <c r="APQ83"/>
      <c r="APR83"/>
      <c r="APS83"/>
      <c r="APT83"/>
      <c r="APU83"/>
      <c r="APV83"/>
      <c r="APW83"/>
      <c r="APX83"/>
      <c r="APY83"/>
      <c r="APZ83"/>
      <c r="AQA83"/>
      <c r="AQB83"/>
      <c r="AQC83"/>
      <c r="AQD83"/>
      <c r="AQE83"/>
      <c r="AQF83"/>
      <c r="AQG83"/>
      <c r="AQH83"/>
      <c r="AQI83"/>
      <c r="AQJ83"/>
      <c r="AQK83"/>
      <c r="AQL83"/>
      <c r="AQM83"/>
      <c r="AQN83"/>
      <c r="AQO83"/>
      <c r="AQP83"/>
      <c r="AQQ83"/>
      <c r="AQR83"/>
      <c r="AQS83"/>
      <c r="AQT83"/>
      <c r="AQU83"/>
    </row>
    <row r="84" spans="1:1139" s="91" customFormat="1" ht="15.75" customHeight="1" thickBot="1" x14ac:dyDescent="0.35">
      <c r="A84" s="92" t="s">
        <v>10</v>
      </c>
      <c r="B84" s="92" t="s">
        <v>11</v>
      </c>
      <c r="C84" s="85" t="s">
        <v>12</v>
      </c>
      <c r="D84" s="86">
        <v>45744</v>
      </c>
      <c r="E84" s="88" t="s">
        <v>66</v>
      </c>
      <c r="F84" s="88">
        <v>201</v>
      </c>
      <c r="G84" s="89" t="s">
        <v>14</v>
      </c>
      <c r="H84" s="90">
        <v>6</v>
      </c>
      <c r="I84" s="90">
        <v>2</v>
      </c>
      <c r="J84" s="88"/>
      <c r="K84" s="88" t="s">
        <v>365</v>
      </c>
      <c r="L84" s="88" t="s">
        <v>363</v>
      </c>
      <c r="M84" s="88" t="s">
        <v>358</v>
      </c>
      <c r="N84" s="88" t="s">
        <v>409</v>
      </c>
      <c r="O84" s="88" t="s">
        <v>360</v>
      </c>
      <c r="P84" s="88" t="s">
        <v>351</v>
      </c>
      <c r="Q84" s="88"/>
      <c r="R84" s="88"/>
      <c r="S84" s="88"/>
      <c r="T84" s="88"/>
      <c r="U84" s="88"/>
      <c r="V84" s="88"/>
      <c r="W84" s="88"/>
      <c r="X84" s="88"/>
      <c r="Y84" s="88"/>
      <c r="Z84" s="88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  <c r="AMK84"/>
      <c r="AML84"/>
      <c r="AMM84"/>
      <c r="AMN84"/>
      <c r="AMO84"/>
      <c r="AMP84"/>
      <c r="AMQ84"/>
      <c r="AMR84"/>
      <c r="AMS84"/>
      <c r="AMT84"/>
      <c r="AMU84"/>
      <c r="AMV84"/>
      <c r="AMW84"/>
      <c r="AMX84"/>
      <c r="AMY84"/>
      <c r="AMZ84"/>
      <c r="ANA84"/>
      <c r="ANB84"/>
      <c r="ANC84"/>
      <c r="AND84"/>
      <c r="ANE84"/>
      <c r="ANF84"/>
      <c r="ANG84"/>
      <c r="ANH84"/>
      <c r="ANI84"/>
      <c r="ANJ84"/>
      <c r="ANK84"/>
      <c r="ANL84"/>
      <c r="ANM84"/>
      <c r="ANN84"/>
      <c r="ANO84"/>
      <c r="ANP84"/>
      <c r="ANQ84"/>
      <c r="ANR84"/>
      <c r="ANS84"/>
      <c r="ANT84"/>
      <c r="ANU84"/>
      <c r="ANV84"/>
      <c r="ANW84"/>
      <c r="ANX84"/>
      <c r="ANY84"/>
      <c r="ANZ84"/>
      <c r="AOA84"/>
      <c r="AOB84"/>
      <c r="AOC84"/>
      <c r="AOD84"/>
      <c r="AOE84"/>
      <c r="AOF84"/>
      <c r="AOG84"/>
      <c r="AOH84"/>
      <c r="AOI84"/>
      <c r="AOJ84"/>
      <c r="AOK84"/>
      <c r="AOL84"/>
      <c r="AOM84"/>
      <c r="AON84"/>
      <c r="AOO84"/>
      <c r="AOP84"/>
      <c r="AOQ84"/>
      <c r="AOR84"/>
      <c r="AOS84"/>
      <c r="AOT84"/>
      <c r="AOU84"/>
      <c r="AOV84"/>
      <c r="AOW84"/>
      <c r="AOX84"/>
      <c r="AOY84"/>
      <c r="AOZ84"/>
      <c r="APA84"/>
      <c r="APB84"/>
      <c r="APC84"/>
      <c r="APD84"/>
      <c r="APE84"/>
      <c r="APF84"/>
      <c r="APG84"/>
      <c r="APH84"/>
      <c r="API84"/>
      <c r="APJ84"/>
      <c r="APK84"/>
      <c r="APL84"/>
      <c r="APM84"/>
      <c r="APN84"/>
      <c r="APO84"/>
      <c r="APP84"/>
      <c r="APQ84"/>
      <c r="APR84"/>
      <c r="APS84"/>
      <c r="APT84"/>
      <c r="APU84"/>
      <c r="APV84"/>
      <c r="APW84"/>
      <c r="APX84"/>
      <c r="APY84"/>
      <c r="APZ84"/>
      <c r="AQA84"/>
      <c r="AQB84"/>
      <c r="AQC84"/>
      <c r="AQD84"/>
      <c r="AQE84"/>
      <c r="AQF84"/>
      <c r="AQG84"/>
      <c r="AQH84"/>
      <c r="AQI84"/>
      <c r="AQJ84"/>
      <c r="AQK84"/>
      <c r="AQL84"/>
      <c r="AQM84"/>
      <c r="AQN84"/>
      <c r="AQO84"/>
      <c r="AQP84"/>
      <c r="AQQ84"/>
      <c r="AQR84"/>
      <c r="AQS84"/>
      <c r="AQT84"/>
      <c r="AQU84"/>
    </row>
    <row r="85" spans="1:1139" s="91" customFormat="1" ht="15.75" customHeight="1" thickBot="1" x14ac:dyDescent="0.35">
      <c r="A85" s="92" t="s">
        <v>161</v>
      </c>
      <c r="B85" s="92" t="s">
        <v>162</v>
      </c>
      <c r="C85" s="85" t="s">
        <v>115</v>
      </c>
      <c r="D85" s="86">
        <v>45744</v>
      </c>
      <c r="E85" s="90" t="s">
        <v>160</v>
      </c>
      <c r="F85" s="90">
        <v>7</v>
      </c>
      <c r="G85" s="89" t="s">
        <v>138</v>
      </c>
      <c r="H85" s="90">
        <v>1</v>
      </c>
      <c r="I85" s="90">
        <v>1</v>
      </c>
      <c r="J85" s="88"/>
      <c r="K85" s="88" t="s">
        <v>359</v>
      </c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  <c r="AMK85"/>
      <c r="AML85"/>
      <c r="AMM85"/>
      <c r="AMN85"/>
      <c r="AMO85"/>
      <c r="AMP85"/>
      <c r="AMQ85"/>
      <c r="AMR85"/>
      <c r="AMS85"/>
      <c r="AMT85"/>
      <c r="AMU85"/>
      <c r="AMV85"/>
      <c r="AMW85"/>
      <c r="AMX85"/>
      <c r="AMY85"/>
      <c r="AMZ85"/>
      <c r="ANA85"/>
      <c r="ANB85"/>
      <c r="ANC85"/>
      <c r="AND85"/>
      <c r="ANE85"/>
      <c r="ANF85"/>
      <c r="ANG85"/>
      <c r="ANH85"/>
      <c r="ANI85"/>
      <c r="ANJ85"/>
      <c r="ANK85"/>
      <c r="ANL85"/>
      <c r="ANM85"/>
      <c r="ANN85"/>
      <c r="ANO85"/>
      <c r="ANP85"/>
      <c r="ANQ85"/>
      <c r="ANR85"/>
      <c r="ANS85"/>
      <c r="ANT85"/>
      <c r="ANU85"/>
      <c r="ANV85"/>
      <c r="ANW85"/>
      <c r="ANX85"/>
      <c r="ANY85"/>
      <c r="ANZ85"/>
      <c r="AOA85"/>
      <c r="AOB85"/>
      <c r="AOC85"/>
      <c r="AOD85"/>
      <c r="AOE85"/>
      <c r="AOF85"/>
      <c r="AOG85"/>
      <c r="AOH85"/>
      <c r="AOI85"/>
      <c r="AOJ85"/>
      <c r="AOK85"/>
      <c r="AOL85"/>
      <c r="AOM85"/>
      <c r="AON85"/>
      <c r="AOO85"/>
      <c r="AOP85"/>
      <c r="AOQ85"/>
      <c r="AOR85"/>
      <c r="AOS85"/>
      <c r="AOT85"/>
      <c r="AOU85"/>
      <c r="AOV85"/>
      <c r="AOW85"/>
      <c r="AOX85"/>
      <c r="AOY85"/>
      <c r="AOZ85"/>
      <c r="APA85"/>
      <c r="APB85"/>
      <c r="APC85"/>
      <c r="APD85"/>
      <c r="APE85"/>
      <c r="APF85"/>
      <c r="APG85"/>
      <c r="APH85"/>
      <c r="API85"/>
      <c r="APJ85"/>
      <c r="APK85"/>
      <c r="APL85"/>
      <c r="APM85"/>
      <c r="APN85"/>
      <c r="APO85"/>
      <c r="APP85"/>
      <c r="APQ85"/>
      <c r="APR85"/>
      <c r="APS85"/>
      <c r="APT85"/>
      <c r="APU85"/>
      <c r="APV85"/>
      <c r="APW85"/>
      <c r="APX85"/>
      <c r="APY85"/>
      <c r="APZ85"/>
      <c r="AQA85"/>
      <c r="AQB85"/>
      <c r="AQC85"/>
      <c r="AQD85"/>
      <c r="AQE85"/>
      <c r="AQF85"/>
      <c r="AQG85"/>
      <c r="AQH85"/>
      <c r="AQI85"/>
      <c r="AQJ85"/>
      <c r="AQK85"/>
      <c r="AQL85"/>
      <c r="AQM85"/>
      <c r="AQN85"/>
      <c r="AQO85"/>
      <c r="AQP85"/>
      <c r="AQQ85"/>
      <c r="AQR85"/>
      <c r="AQS85"/>
      <c r="AQT85"/>
      <c r="AQU85"/>
    </row>
    <row r="86" spans="1:1139" s="91" customFormat="1" ht="15.75" customHeight="1" thickBot="1" x14ac:dyDescent="0.35">
      <c r="A86" s="92" t="s">
        <v>163</v>
      </c>
      <c r="B86" s="92" t="s">
        <v>164</v>
      </c>
      <c r="C86" s="85" t="s">
        <v>165</v>
      </c>
      <c r="D86" s="86">
        <v>45744</v>
      </c>
      <c r="E86" s="94" t="s">
        <v>278</v>
      </c>
      <c r="F86" s="94">
        <v>42</v>
      </c>
      <c r="G86" s="95" t="s">
        <v>288</v>
      </c>
      <c r="H86" s="85">
        <v>1</v>
      </c>
      <c r="I86" s="90">
        <v>1.5</v>
      </c>
      <c r="J86" s="88"/>
      <c r="K86" s="88" t="s">
        <v>350</v>
      </c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  <c r="AMK86"/>
      <c r="AML86"/>
      <c r="AMM86"/>
      <c r="AMN86"/>
      <c r="AMO86"/>
      <c r="AMP86"/>
      <c r="AMQ86"/>
      <c r="AMR86"/>
      <c r="AMS86"/>
      <c r="AMT86"/>
      <c r="AMU86"/>
      <c r="AMV86"/>
      <c r="AMW86"/>
      <c r="AMX86"/>
      <c r="AMY86"/>
      <c r="AMZ86"/>
      <c r="ANA86"/>
      <c r="ANB86"/>
      <c r="ANC86"/>
      <c r="AND86"/>
      <c r="ANE86"/>
      <c r="ANF86"/>
      <c r="ANG86"/>
      <c r="ANH86"/>
      <c r="ANI86"/>
      <c r="ANJ86"/>
      <c r="ANK86"/>
      <c r="ANL86"/>
      <c r="ANM86"/>
      <c r="ANN86"/>
      <c r="ANO86"/>
      <c r="ANP86"/>
      <c r="ANQ86"/>
      <c r="ANR86"/>
      <c r="ANS86"/>
      <c r="ANT86"/>
      <c r="ANU86"/>
      <c r="ANV86"/>
      <c r="ANW86"/>
      <c r="ANX86"/>
      <c r="ANY86"/>
      <c r="ANZ86"/>
      <c r="AOA86"/>
      <c r="AOB86"/>
      <c r="AOC86"/>
      <c r="AOD86"/>
      <c r="AOE86"/>
      <c r="AOF86"/>
      <c r="AOG86"/>
      <c r="AOH86"/>
      <c r="AOI86"/>
      <c r="AOJ86"/>
      <c r="AOK86"/>
      <c r="AOL86"/>
      <c r="AOM86"/>
      <c r="AON86"/>
      <c r="AOO86"/>
      <c r="AOP86"/>
      <c r="AOQ86"/>
      <c r="AOR86"/>
      <c r="AOS86"/>
      <c r="AOT86"/>
      <c r="AOU86"/>
      <c r="AOV86"/>
      <c r="AOW86"/>
      <c r="AOX86"/>
      <c r="AOY86"/>
      <c r="AOZ86"/>
      <c r="APA86"/>
      <c r="APB86"/>
      <c r="APC86"/>
      <c r="APD86"/>
      <c r="APE86"/>
      <c r="APF86"/>
      <c r="APG86"/>
      <c r="APH86"/>
      <c r="API86"/>
      <c r="APJ86"/>
      <c r="APK86"/>
      <c r="APL86"/>
      <c r="APM86"/>
      <c r="APN86"/>
      <c r="APO86"/>
      <c r="APP86"/>
      <c r="APQ86"/>
      <c r="APR86"/>
      <c r="APS86"/>
      <c r="APT86"/>
      <c r="APU86"/>
      <c r="APV86"/>
      <c r="APW86"/>
      <c r="APX86"/>
      <c r="APY86"/>
      <c r="APZ86"/>
      <c r="AQA86"/>
      <c r="AQB86"/>
      <c r="AQC86"/>
      <c r="AQD86"/>
      <c r="AQE86"/>
      <c r="AQF86"/>
      <c r="AQG86"/>
      <c r="AQH86"/>
      <c r="AQI86"/>
      <c r="AQJ86"/>
      <c r="AQK86"/>
      <c r="AQL86"/>
      <c r="AQM86"/>
      <c r="AQN86"/>
      <c r="AQO86"/>
      <c r="AQP86"/>
      <c r="AQQ86"/>
      <c r="AQR86"/>
      <c r="AQS86"/>
      <c r="AQT86"/>
      <c r="AQU86"/>
    </row>
    <row r="87" spans="1:1139" s="91" customFormat="1" ht="15.75" customHeight="1" thickBot="1" x14ac:dyDescent="0.35">
      <c r="A87" s="92" t="s">
        <v>8</v>
      </c>
      <c r="B87" s="92" t="s">
        <v>53</v>
      </c>
      <c r="C87" s="85" t="s">
        <v>9</v>
      </c>
      <c r="D87" s="86">
        <v>45744</v>
      </c>
      <c r="E87" s="88" t="s">
        <v>285</v>
      </c>
      <c r="F87" s="88">
        <v>233</v>
      </c>
      <c r="G87" s="89" t="s">
        <v>286</v>
      </c>
      <c r="H87" s="90">
        <v>4</v>
      </c>
      <c r="I87" s="88">
        <v>2</v>
      </c>
      <c r="J87" s="88"/>
      <c r="K87" s="88" t="s">
        <v>367</v>
      </c>
      <c r="L87" s="88" t="s">
        <v>352</v>
      </c>
      <c r="M87" s="88" t="s">
        <v>359</v>
      </c>
      <c r="N87" s="88" t="s">
        <v>408</v>
      </c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/>
      <c r="AMM87"/>
      <c r="AMN87"/>
      <c r="AMO87"/>
      <c r="AMP87"/>
      <c r="AMQ87"/>
      <c r="AMR87"/>
      <c r="AMS87"/>
      <c r="AMT87"/>
      <c r="AMU87"/>
      <c r="AMV87"/>
      <c r="AMW87"/>
      <c r="AMX87"/>
      <c r="AMY87"/>
      <c r="AMZ87"/>
      <c r="ANA87"/>
      <c r="ANB87"/>
      <c r="ANC87"/>
      <c r="AND87"/>
      <c r="ANE87"/>
      <c r="ANF87"/>
      <c r="ANG87"/>
      <c r="ANH87"/>
      <c r="ANI87"/>
      <c r="ANJ87"/>
      <c r="ANK87"/>
      <c r="ANL87"/>
      <c r="ANM87"/>
      <c r="ANN87"/>
      <c r="ANO87"/>
      <c r="ANP87"/>
      <c r="ANQ87"/>
      <c r="ANR87"/>
      <c r="ANS87"/>
      <c r="ANT87"/>
      <c r="ANU87"/>
      <c r="ANV87"/>
      <c r="ANW87"/>
      <c r="ANX87"/>
      <c r="ANY87"/>
      <c r="ANZ87"/>
      <c r="AOA87"/>
      <c r="AOB87"/>
      <c r="AOC87"/>
      <c r="AOD87"/>
      <c r="AOE87"/>
      <c r="AOF87"/>
      <c r="AOG87"/>
      <c r="AOH87"/>
      <c r="AOI87"/>
      <c r="AOJ87"/>
      <c r="AOK87"/>
      <c r="AOL87"/>
      <c r="AOM87"/>
      <c r="AON87"/>
      <c r="AOO87"/>
      <c r="AOP87"/>
      <c r="AOQ87"/>
      <c r="AOR87"/>
      <c r="AOS87"/>
      <c r="AOT87"/>
      <c r="AOU87"/>
      <c r="AOV87"/>
      <c r="AOW87"/>
      <c r="AOX87"/>
      <c r="AOY87"/>
      <c r="AOZ87"/>
      <c r="APA87"/>
      <c r="APB87"/>
      <c r="APC87"/>
      <c r="APD87"/>
      <c r="APE87"/>
      <c r="APF87"/>
      <c r="APG87"/>
      <c r="APH87"/>
      <c r="API87"/>
      <c r="APJ87"/>
      <c r="APK87"/>
      <c r="APL87"/>
      <c r="APM87"/>
      <c r="APN87"/>
      <c r="APO87"/>
      <c r="APP87"/>
      <c r="APQ87"/>
      <c r="APR87"/>
      <c r="APS87"/>
      <c r="APT87"/>
      <c r="APU87"/>
      <c r="APV87"/>
      <c r="APW87"/>
      <c r="APX87"/>
      <c r="APY87"/>
      <c r="APZ87"/>
      <c r="AQA87"/>
      <c r="AQB87"/>
      <c r="AQC87"/>
      <c r="AQD87"/>
      <c r="AQE87"/>
      <c r="AQF87"/>
      <c r="AQG87"/>
      <c r="AQH87"/>
      <c r="AQI87"/>
      <c r="AQJ87"/>
      <c r="AQK87"/>
      <c r="AQL87"/>
      <c r="AQM87"/>
      <c r="AQN87"/>
      <c r="AQO87"/>
      <c r="AQP87"/>
      <c r="AQQ87"/>
      <c r="AQR87"/>
      <c r="AQS87"/>
      <c r="AQT87"/>
      <c r="AQU87"/>
    </row>
    <row r="88" spans="1:1139" s="91" customFormat="1" ht="15.75" customHeight="1" thickBot="1" x14ac:dyDescent="0.35">
      <c r="A88" s="92" t="s">
        <v>197</v>
      </c>
      <c r="B88" s="92" t="s">
        <v>198</v>
      </c>
      <c r="C88" s="85" t="s">
        <v>195</v>
      </c>
      <c r="D88" s="86">
        <v>45744</v>
      </c>
      <c r="E88" s="88" t="s">
        <v>112</v>
      </c>
      <c r="F88" s="88">
        <v>26</v>
      </c>
      <c r="G88" s="89" t="s">
        <v>412</v>
      </c>
      <c r="H88" s="90">
        <v>1</v>
      </c>
      <c r="I88" s="88">
        <v>1.5</v>
      </c>
      <c r="J88" s="88"/>
      <c r="K88" s="88" t="s">
        <v>364</v>
      </c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/>
      <c r="AMM88"/>
      <c r="AMN88"/>
      <c r="AMO88"/>
      <c r="AMP88"/>
      <c r="AMQ88"/>
      <c r="AMR88"/>
      <c r="AMS88"/>
      <c r="AMT88"/>
      <c r="AMU88"/>
      <c r="AMV88"/>
      <c r="AMW88"/>
      <c r="AMX88"/>
      <c r="AMY88"/>
      <c r="AMZ88"/>
      <c r="ANA88"/>
      <c r="ANB88"/>
      <c r="ANC88"/>
      <c r="AND88"/>
      <c r="ANE88"/>
      <c r="ANF88"/>
      <c r="ANG88"/>
      <c r="ANH88"/>
      <c r="ANI88"/>
      <c r="ANJ88"/>
      <c r="ANK88"/>
      <c r="ANL88"/>
      <c r="ANM88"/>
      <c r="ANN88"/>
      <c r="ANO88"/>
      <c r="ANP88"/>
      <c r="ANQ88"/>
      <c r="ANR88"/>
      <c r="ANS88"/>
      <c r="ANT88"/>
      <c r="ANU88"/>
      <c r="ANV88"/>
      <c r="ANW88"/>
      <c r="ANX88"/>
      <c r="ANY88"/>
      <c r="ANZ88"/>
      <c r="AOA88"/>
      <c r="AOB88"/>
      <c r="AOC88"/>
      <c r="AOD88"/>
      <c r="AOE88"/>
      <c r="AOF88"/>
      <c r="AOG88"/>
      <c r="AOH88"/>
      <c r="AOI88"/>
      <c r="AOJ88"/>
      <c r="AOK88"/>
      <c r="AOL88"/>
      <c r="AOM88"/>
      <c r="AON88"/>
      <c r="AOO88"/>
      <c r="AOP88"/>
      <c r="AOQ88"/>
      <c r="AOR88"/>
      <c r="AOS88"/>
      <c r="AOT88"/>
      <c r="AOU88"/>
      <c r="AOV88"/>
      <c r="AOW88"/>
      <c r="AOX88"/>
      <c r="AOY88"/>
      <c r="AOZ88"/>
      <c r="APA88"/>
      <c r="APB88"/>
      <c r="APC88"/>
      <c r="APD88"/>
      <c r="APE88"/>
      <c r="APF88"/>
      <c r="APG88"/>
      <c r="APH88"/>
      <c r="API88"/>
      <c r="APJ88"/>
      <c r="APK88"/>
      <c r="APL88"/>
      <c r="APM88"/>
      <c r="APN88"/>
      <c r="APO88"/>
      <c r="APP88"/>
      <c r="APQ88"/>
      <c r="APR88"/>
      <c r="APS88"/>
      <c r="APT88"/>
      <c r="APU88"/>
      <c r="APV88"/>
      <c r="APW88"/>
      <c r="APX88"/>
      <c r="APY88"/>
      <c r="APZ88"/>
      <c r="AQA88"/>
      <c r="AQB88"/>
      <c r="AQC88"/>
      <c r="AQD88"/>
      <c r="AQE88"/>
      <c r="AQF88"/>
      <c r="AQG88"/>
      <c r="AQH88"/>
      <c r="AQI88"/>
      <c r="AQJ88"/>
      <c r="AQK88"/>
      <c r="AQL88"/>
      <c r="AQM88"/>
      <c r="AQN88"/>
      <c r="AQO88"/>
      <c r="AQP88"/>
      <c r="AQQ88"/>
      <c r="AQR88"/>
      <c r="AQS88"/>
      <c r="AQT88"/>
      <c r="AQU88"/>
    </row>
    <row r="89" spans="1:1139" s="91" customFormat="1" ht="15.75" customHeight="1" thickBot="1" x14ac:dyDescent="0.35">
      <c r="A89" s="92" t="s">
        <v>131</v>
      </c>
      <c r="B89" s="92" t="s">
        <v>132</v>
      </c>
      <c r="C89" s="85" t="s">
        <v>133</v>
      </c>
      <c r="D89" s="86">
        <v>45744</v>
      </c>
      <c r="E89" s="90" t="s">
        <v>134</v>
      </c>
      <c r="F89" s="90">
        <v>12</v>
      </c>
      <c r="G89" s="89" t="s">
        <v>135</v>
      </c>
      <c r="H89" s="90">
        <v>1</v>
      </c>
      <c r="I89" s="85">
        <v>2</v>
      </c>
      <c r="J89" s="88"/>
      <c r="K89" s="88" t="s">
        <v>363</v>
      </c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  <c r="AOH89"/>
      <c r="AOI89"/>
      <c r="AOJ89"/>
      <c r="AOK89"/>
      <c r="AOL89"/>
      <c r="AOM89"/>
      <c r="AON89"/>
      <c r="AOO89"/>
      <c r="AOP89"/>
      <c r="AOQ89"/>
      <c r="AOR89"/>
      <c r="AOS89"/>
      <c r="AOT89"/>
      <c r="AOU89"/>
      <c r="AOV89"/>
      <c r="AOW89"/>
      <c r="AOX89"/>
      <c r="AOY89"/>
      <c r="AOZ89"/>
      <c r="APA89"/>
      <c r="APB89"/>
      <c r="APC89"/>
      <c r="APD89"/>
      <c r="APE89"/>
      <c r="APF89"/>
      <c r="APG89"/>
      <c r="APH89"/>
      <c r="API89"/>
      <c r="APJ89"/>
      <c r="APK89"/>
      <c r="APL89"/>
      <c r="APM89"/>
      <c r="APN89"/>
      <c r="APO89"/>
      <c r="APP89"/>
      <c r="APQ89"/>
      <c r="APR89"/>
      <c r="APS89"/>
      <c r="APT89"/>
      <c r="APU89"/>
      <c r="APV89"/>
      <c r="APW89"/>
      <c r="APX89"/>
      <c r="APY89"/>
      <c r="APZ89"/>
      <c r="AQA89"/>
      <c r="AQB89"/>
      <c r="AQC89"/>
      <c r="AQD89"/>
      <c r="AQE89"/>
      <c r="AQF89"/>
      <c r="AQG89"/>
      <c r="AQH89"/>
      <c r="AQI89"/>
      <c r="AQJ89"/>
      <c r="AQK89"/>
      <c r="AQL89"/>
      <c r="AQM89"/>
      <c r="AQN89"/>
      <c r="AQO89"/>
      <c r="AQP89"/>
      <c r="AQQ89"/>
      <c r="AQR89"/>
      <c r="AQS89"/>
      <c r="AQT89"/>
      <c r="AQU89"/>
    </row>
    <row r="90" spans="1:1139" s="91" customFormat="1" ht="15.75" customHeight="1" thickBot="1" x14ac:dyDescent="0.35">
      <c r="A90" s="92" t="s">
        <v>92</v>
      </c>
      <c r="B90" s="92" t="s">
        <v>93</v>
      </c>
      <c r="C90" s="85" t="s">
        <v>90</v>
      </c>
      <c r="D90" s="86">
        <v>45744</v>
      </c>
      <c r="E90" s="90" t="s">
        <v>94</v>
      </c>
      <c r="F90" s="90">
        <v>22</v>
      </c>
      <c r="G90" s="89" t="s">
        <v>95</v>
      </c>
      <c r="H90" s="90">
        <v>1</v>
      </c>
      <c r="I90" s="90">
        <v>1</v>
      </c>
      <c r="J90" s="88"/>
      <c r="K90" s="88" t="s">
        <v>360</v>
      </c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/>
      <c r="AML90"/>
      <c r="AMM90"/>
      <c r="AMN90"/>
      <c r="AMO90"/>
      <c r="AMP90"/>
      <c r="AMQ90"/>
      <c r="AMR90"/>
      <c r="AMS90"/>
      <c r="AMT90"/>
      <c r="AMU90"/>
      <c r="AMV90"/>
      <c r="AMW90"/>
      <c r="AMX90"/>
      <c r="AMY90"/>
      <c r="AMZ90"/>
      <c r="ANA90"/>
      <c r="ANB90"/>
      <c r="ANC90"/>
      <c r="AND90"/>
      <c r="ANE90"/>
      <c r="ANF90"/>
      <c r="ANG90"/>
      <c r="ANH90"/>
      <c r="ANI90"/>
      <c r="ANJ90"/>
      <c r="ANK90"/>
      <c r="ANL90"/>
      <c r="ANM90"/>
      <c r="ANN90"/>
      <c r="ANO90"/>
      <c r="ANP90"/>
      <c r="ANQ90"/>
      <c r="ANR90"/>
      <c r="ANS90"/>
      <c r="ANT90"/>
      <c r="ANU90"/>
      <c r="ANV90"/>
      <c r="ANW90"/>
      <c r="ANX90"/>
      <c r="ANY90"/>
      <c r="ANZ90"/>
      <c r="AOA90"/>
      <c r="AOB90"/>
      <c r="AOC90"/>
      <c r="AOD90"/>
      <c r="AOE90"/>
      <c r="AOF90"/>
      <c r="AOG90"/>
      <c r="AOH90"/>
      <c r="AOI90"/>
      <c r="AOJ90"/>
      <c r="AOK90"/>
      <c r="AOL90"/>
      <c r="AOM90"/>
      <c r="AON90"/>
      <c r="AOO90"/>
      <c r="AOP90"/>
      <c r="AOQ90"/>
      <c r="AOR90"/>
      <c r="AOS90"/>
      <c r="AOT90"/>
      <c r="AOU90"/>
      <c r="AOV90"/>
      <c r="AOW90"/>
      <c r="AOX90"/>
      <c r="AOY90"/>
      <c r="AOZ90"/>
      <c r="APA90"/>
      <c r="APB90"/>
      <c r="APC90"/>
      <c r="APD90"/>
      <c r="APE90"/>
      <c r="APF90"/>
      <c r="APG90"/>
      <c r="APH90"/>
      <c r="API90"/>
      <c r="APJ90"/>
      <c r="APK90"/>
      <c r="APL90"/>
      <c r="APM90"/>
      <c r="APN90"/>
      <c r="APO90"/>
      <c r="APP90"/>
      <c r="APQ90"/>
      <c r="APR90"/>
      <c r="APS90"/>
      <c r="APT90"/>
      <c r="APU90"/>
      <c r="APV90"/>
      <c r="APW90"/>
      <c r="APX90"/>
      <c r="APY90"/>
      <c r="APZ90"/>
      <c r="AQA90"/>
      <c r="AQB90"/>
      <c r="AQC90"/>
      <c r="AQD90"/>
      <c r="AQE90"/>
      <c r="AQF90"/>
      <c r="AQG90"/>
      <c r="AQH90"/>
      <c r="AQI90"/>
      <c r="AQJ90"/>
      <c r="AQK90"/>
      <c r="AQL90"/>
      <c r="AQM90"/>
      <c r="AQN90"/>
      <c r="AQO90"/>
      <c r="AQP90"/>
      <c r="AQQ90"/>
      <c r="AQR90"/>
      <c r="AQS90"/>
      <c r="AQT90"/>
      <c r="AQU90"/>
    </row>
    <row r="91" spans="1:1139" s="91" customFormat="1" ht="15.75" customHeight="1" thickBot="1" x14ac:dyDescent="0.35">
      <c r="A91" s="92" t="s">
        <v>122</v>
      </c>
      <c r="B91" s="92" t="s">
        <v>123</v>
      </c>
      <c r="C91" s="85" t="s">
        <v>124</v>
      </c>
      <c r="D91" s="86">
        <v>45744</v>
      </c>
      <c r="E91" s="90" t="s">
        <v>125</v>
      </c>
      <c r="F91" s="90">
        <v>17</v>
      </c>
      <c r="G91" s="89" t="s">
        <v>126</v>
      </c>
      <c r="H91" s="90">
        <v>1</v>
      </c>
      <c r="I91" s="90">
        <v>1</v>
      </c>
      <c r="J91" s="88"/>
      <c r="K91" s="88" t="s">
        <v>365</v>
      </c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/>
      <c r="AMM91"/>
      <c r="AMN91"/>
      <c r="AMO91"/>
      <c r="AMP91"/>
      <c r="AMQ91"/>
      <c r="AMR91"/>
      <c r="AMS91"/>
      <c r="AMT91"/>
      <c r="AMU91"/>
      <c r="AMV91"/>
      <c r="AMW91"/>
      <c r="AMX91"/>
      <c r="AMY91"/>
      <c r="AMZ91"/>
      <c r="ANA91"/>
      <c r="ANB91"/>
      <c r="ANC91"/>
      <c r="AND91"/>
      <c r="ANE91"/>
      <c r="ANF91"/>
      <c r="ANG91"/>
      <c r="ANH91"/>
      <c r="ANI91"/>
      <c r="ANJ91"/>
      <c r="ANK91"/>
      <c r="ANL91"/>
      <c r="ANM91"/>
      <c r="ANN91"/>
      <c r="ANO91"/>
      <c r="ANP91"/>
      <c r="ANQ91"/>
      <c r="ANR91"/>
      <c r="ANS91"/>
      <c r="ANT91"/>
      <c r="ANU91"/>
      <c r="ANV91"/>
      <c r="ANW91"/>
      <c r="ANX91"/>
      <c r="ANY91"/>
      <c r="ANZ91"/>
      <c r="AOA91"/>
      <c r="AOB91"/>
      <c r="AOC91"/>
      <c r="AOD91"/>
      <c r="AOE91"/>
      <c r="AOF91"/>
      <c r="AOG91"/>
      <c r="AOH91"/>
      <c r="AOI91"/>
      <c r="AOJ91"/>
      <c r="AOK91"/>
      <c r="AOL91"/>
      <c r="AOM91"/>
      <c r="AON91"/>
      <c r="AOO91"/>
      <c r="AOP91"/>
      <c r="AOQ91"/>
      <c r="AOR91"/>
      <c r="AOS91"/>
      <c r="AOT91"/>
      <c r="AOU91"/>
      <c r="AOV91"/>
      <c r="AOW91"/>
      <c r="AOX91"/>
      <c r="AOY91"/>
      <c r="AOZ91"/>
      <c r="APA91"/>
      <c r="APB91"/>
      <c r="APC91"/>
      <c r="APD91"/>
      <c r="APE91"/>
      <c r="APF91"/>
      <c r="APG91"/>
      <c r="APH91"/>
      <c r="API91"/>
      <c r="APJ91"/>
      <c r="APK91"/>
      <c r="APL91"/>
      <c r="APM91"/>
      <c r="APN91"/>
      <c r="APO91"/>
      <c r="APP91"/>
      <c r="APQ91"/>
      <c r="APR91"/>
      <c r="APS91"/>
      <c r="APT91"/>
      <c r="APU91"/>
      <c r="APV91"/>
      <c r="APW91"/>
      <c r="APX91"/>
      <c r="APY91"/>
      <c r="APZ91"/>
      <c r="AQA91"/>
      <c r="AQB91"/>
      <c r="AQC91"/>
      <c r="AQD91"/>
      <c r="AQE91"/>
      <c r="AQF91"/>
      <c r="AQG91"/>
      <c r="AQH91"/>
      <c r="AQI91"/>
      <c r="AQJ91"/>
      <c r="AQK91"/>
      <c r="AQL91"/>
      <c r="AQM91"/>
      <c r="AQN91"/>
      <c r="AQO91"/>
      <c r="AQP91"/>
      <c r="AQQ91"/>
      <c r="AQR91"/>
      <c r="AQS91"/>
      <c r="AQT91"/>
      <c r="AQU91"/>
    </row>
    <row r="92" spans="1:1139" s="91" customFormat="1" ht="15.75" customHeight="1" thickBot="1" x14ac:dyDescent="0.35">
      <c r="A92" s="92" t="s">
        <v>26</v>
      </c>
      <c r="B92" s="92" t="s">
        <v>27</v>
      </c>
      <c r="C92" s="85" t="s">
        <v>28</v>
      </c>
      <c r="D92" s="86">
        <v>45744</v>
      </c>
      <c r="E92" s="90" t="s">
        <v>283</v>
      </c>
      <c r="F92" s="90">
        <v>150</v>
      </c>
      <c r="G92" s="89" t="s">
        <v>276</v>
      </c>
      <c r="H92" s="90">
        <v>4</v>
      </c>
      <c r="I92" s="85">
        <v>2.5</v>
      </c>
      <c r="J92" s="88"/>
      <c r="K92" s="88" t="s">
        <v>367</v>
      </c>
      <c r="L92" s="88" t="s">
        <v>352</v>
      </c>
      <c r="M92" s="88" t="s">
        <v>364</v>
      </c>
      <c r="N92" s="88" t="s">
        <v>408</v>
      </c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/>
      <c r="AMM92"/>
      <c r="AMN92"/>
      <c r="AMO92"/>
      <c r="AMP92"/>
      <c r="AMQ92"/>
      <c r="AMR92"/>
      <c r="AMS92"/>
      <c r="AMT92"/>
      <c r="AMU92"/>
      <c r="AMV92"/>
      <c r="AMW92"/>
      <c r="AMX92"/>
      <c r="AMY92"/>
      <c r="AMZ92"/>
      <c r="ANA92"/>
      <c r="ANB92"/>
      <c r="ANC92"/>
      <c r="AND92"/>
      <c r="ANE92"/>
      <c r="ANF92"/>
      <c r="ANG92"/>
      <c r="ANH92"/>
      <c r="ANI92"/>
      <c r="ANJ92"/>
      <c r="ANK92"/>
      <c r="ANL92"/>
      <c r="ANM92"/>
      <c r="ANN92"/>
      <c r="ANO92"/>
      <c r="ANP92"/>
      <c r="ANQ92"/>
      <c r="ANR92"/>
      <c r="ANS92"/>
      <c r="ANT92"/>
      <c r="ANU92"/>
      <c r="ANV92"/>
      <c r="ANW92"/>
      <c r="ANX92"/>
      <c r="ANY92"/>
      <c r="ANZ92"/>
      <c r="AOA92"/>
      <c r="AOB92"/>
      <c r="AOC92"/>
      <c r="AOD92"/>
      <c r="AOE92"/>
      <c r="AOF92"/>
      <c r="AOG92"/>
      <c r="AOH92"/>
      <c r="AOI92"/>
      <c r="AOJ92"/>
      <c r="AOK92"/>
      <c r="AOL92"/>
      <c r="AOM92"/>
      <c r="AON92"/>
      <c r="AOO92"/>
      <c r="AOP92"/>
      <c r="AOQ92"/>
      <c r="AOR92"/>
      <c r="AOS92"/>
      <c r="AOT92"/>
      <c r="AOU92"/>
      <c r="AOV92"/>
      <c r="AOW92"/>
      <c r="AOX92"/>
      <c r="AOY92"/>
      <c r="AOZ92"/>
      <c r="APA92"/>
      <c r="APB92"/>
      <c r="APC92"/>
      <c r="APD92"/>
      <c r="APE92"/>
      <c r="APF92"/>
      <c r="APG92"/>
      <c r="APH92"/>
      <c r="API92"/>
      <c r="APJ92"/>
      <c r="APK92"/>
      <c r="APL92"/>
      <c r="APM92"/>
      <c r="APN92"/>
      <c r="APO92"/>
      <c r="APP92"/>
      <c r="APQ92"/>
      <c r="APR92"/>
      <c r="APS92"/>
      <c r="APT92"/>
      <c r="APU92"/>
      <c r="APV92"/>
      <c r="APW92"/>
      <c r="APX92"/>
      <c r="APY92"/>
      <c r="APZ92"/>
      <c r="AQA92"/>
      <c r="AQB92"/>
      <c r="AQC92"/>
      <c r="AQD92"/>
      <c r="AQE92"/>
      <c r="AQF92"/>
      <c r="AQG92"/>
      <c r="AQH92"/>
      <c r="AQI92"/>
      <c r="AQJ92"/>
      <c r="AQK92"/>
      <c r="AQL92"/>
      <c r="AQM92"/>
      <c r="AQN92"/>
      <c r="AQO92"/>
      <c r="AQP92"/>
      <c r="AQQ92"/>
      <c r="AQR92"/>
      <c r="AQS92"/>
      <c r="AQT92"/>
      <c r="AQU92"/>
    </row>
    <row r="93" spans="1:1139" ht="15.75" customHeight="1" thickBot="1" x14ac:dyDescent="0.35">
      <c r="A93" s="13" t="s">
        <v>267</v>
      </c>
      <c r="B93" s="13" t="s">
        <v>268</v>
      </c>
      <c r="C93" s="3" t="s">
        <v>262</v>
      </c>
      <c r="D93" s="11" t="s">
        <v>59</v>
      </c>
      <c r="E93" s="12" t="s">
        <v>59</v>
      </c>
      <c r="F93" s="12" t="s">
        <v>59</v>
      </c>
      <c r="G93" s="78" t="s">
        <v>59</v>
      </c>
      <c r="H93" s="3" t="s">
        <v>59</v>
      </c>
      <c r="I93" s="2"/>
      <c r="J93" s="74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spans="1:1139" ht="15.75" customHeight="1" thickBot="1" x14ac:dyDescent="0.35">
      <c r="A94" s="10" t="s">
        <v>206</v>
      </c>
      <c r="B94" s="10" t="s">
        <v>207</v>
      </c>
      <c r="C94" s="3" t="s">
        <v>205</v>
      </c>
      <c r="D94" s="14" t="s">
        <v>208</v>
      </c>
      <c r="E94" s="2"/>
      <c r="F94" s="2"/>
      <c r="G94" s="81"/>
      <c r="H94" s="15"/>
      <c r="I94" s="14"/>
      <c r="J94" s="74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spans="1:1139" ht="15.75" customHeight="1" thickBot="1" x14ac:dyDescent="0.35">
      <c r="A95" s="10" t="s">
        <v>209</v>
      </c>
      <c r="B95" s="10" t="s">
        <v>210</v>
      </c>
      <c r="C95" s="3" t="s">
        <v>211</v>
      </c>
      <c r="D95" s="1" t="s">
        <v>208</v>
      </c>
      <c r="E95" s="2" t="s">
        <v>212</v>
      </c>
      <c r="F95" s="2"/>
      <c r="G95" s="79"/>
      <c r="H95" s="2"/>
      <c r="I95" s="14"/>
      <c r="J95" s="74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spans="1:1139" ht="15.75" customHeight="1" thickBot="1" x14ac:dyDescent="0.35">
      <c r="A96" s="10" t="s">
        <v>213</v>
      </c>
      <c r="B96" s="10" t="s">
        <v>214</v>
      </c>
      <c r="C96" s="3" t="s">
        <v>211</v>
      </c>
      <c r="D96" s="1" t="s">
        <v>208</v>
      </c>
      <c r="E96" s="2" t="s">
        <v>212</v>
      </c>
      <c r="F96" s="2"/>
      <c r="G96" s="78"/>
      <c r="H96" s="3"/>
      <c r="I96" s="14"/>
      <c r="J96" s="74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spans="1:26" ht="15.75" customHeight="1" thickBot="1" x14ac:dyDescent="0.35">
      <c r="A97" s="10" t="s">
        <v>215</v>
      </c>
      <c r="B97" s="10" t="s">
        <v>216</v>
      </c>
      <c r="C97" s="3" t="s">
        <v>211</v>
      </c>
      <c r="D97" s="1" t="s">
        <v>208</v>
      </c>
      <c r="E97" s="16" t="s">
        <v>212</v>
      </c>
      <c r="F97" s="16"/>
      <c r="G97" s="79"/>
      <c r="H97" s="2"/>
      <c r="I97" s="2"/>
      <c r="J97" s="74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spans="1:26" ht="15.75" customHeight="1" thickBot="1" x14ac:dyDescent="0.35">
      <c r="A98" s="10" t="s">
        <v>253</v>
      </c>
      <c r="B98" s="10" t="s">
        <v>254</v>
      </c>
      <c r="C98" s="3" t="s">
        <v>255</v>
      </c>
      <c r="D98" s="14" t="s">
        <v>208</v>
      </c>
      <c r="E98" s="14" t="s">
        <v>208</v>
      </c>
      <c r="F98" s="14" t="s">
        <v>208</v>
      </c>
      <c r="G98" s="82" t="s">
        <v>208</v>
      </c>
      <c r="H98" s="14" t="s">
        <v>208</v>
      </c>
      <c r="I98" s="2"/>
      <c r="J98" s="74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spans="1:26" ht="15.75" customHeight="1" thickBot="1" x14ac:dyDescent="0.35">
      <c r="A99" s="10" t="s">
        <v>256</v>
      </c>
      <c r="B99" s="10" t="s">
        <v>257</v>
      </c>
      <c r="C99" s="3" t="s">
        <v>255</v>
      </c>
      <c r="D99" s="14" t="s">
        <v>208</v>
      </c>
      <c r="E99" s="14" t="s">
        <v>208</v>
      </c>
      <c r="F99" s="14" t="s">
        <v>208</v>
      </c>
      <c r="G99" s="82" t="s">
        <v>208</v>
      </c>
      <c r="H99" s="14" t="s">
        <v>208</v>
      </c>
      <c r="I99" s="3"/>
      <c r="J99" s="74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spans="1:26" ht="15.75" customHeight="1" thickBot="1" x14ac:dyDescent="0.35">
      <c r="A100" s="10" t="s">
        <v>258</v>
      </c>
      <c r="B100" s="10" t="s">
        <v>259</v>
      </c>
      <c r="C100" s="3" t="s">
        <v>255</v>
      </c>
      <c r="D100" s="14" t="s">
        <v>208</v>
      </c>
      <c r="E100" s="14" t="s">
        <v>208</v>
      </c>
      <c r="F100" s="14" t="s">
        <v>208</v>
      </c>
      <c r="G100" s="82" t="s">
        <v>208</v>
      </c>
      <c r="H100" s="14" t="s">
        <v>208</v>
      </c>
      <c r="I100" s="3"/>
      <c r="J100" s="74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spans="1:26" ht="15.75" customHeight="1" thickBot="1" x14ac:dyDescent="0.35">
      <c r="A101" s="10" t="s">
        <v>272</v>
      </c>
      <c r="B101" s="10" t="s">
        <v>273</v>
      </c>
      <c r="C101" s="11" t="s">
        <v>274</v>
      </c>
      <c r="D101" s="11"/>
      <c r="E101" s="11"/>
      <c r="F101" s="11"/>
      <c r="G101" s="83"/>
      <c r="H101" s="11"/>
      <c r="I101" s="2"/>
      <c r="J101" s="74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</sheetData>
  <autoFilter ref="A2:H101" xr:uid="{00000000-0001-0000-0000-000000000000}"/>
  <mergeCells count="1">
    <mergeCell ref="A1:G1"/>
  </mergeCells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84D0-2ABC-4A7A-AF49-FF9E6F3922BC}">
  <dimension ref="A1:Y44"/>
  <sheetViews>
    <sheetView workbookViewId="0">
      <selection activeCell="H4" sqref="H4"/>
    </sheetView>
  </sheetViews>
  <sheetFormatPr defaultColWidth="9.109375" defaultRowHeight="14.4" x14ac:dyDescent="0.3"/>
  <cols>
    <col min="1" max="1" width="19.109375" style="20" customWidth="1"/>
    <col min="2" max="2" width="11.33203125" style="20" customWidth="1"/>
    <col min="3" max="3" width="19" style="20" customWidth="1"/>
    <col min="4" max="4" width="5.44140625" style="20" bestFit="1" customWidth="1"/>
    <col min="5" max="5" width="17.6640625" style="20" customWidth="1"/>
    <col min="6" max="6" width="7.6640625" style="20" customWidth="1"/>
    <col min="7" max="7" width="18.44140625" style="20" bestFit="1" customWidth="1"/>
    <col min="8" max="8" width="18.44140625" style="20" customWidth="1"/>
    <col min="9" max="9" width="12.44140625" style="20" customWidth="1"/>
    <col min="10" max="10" width="17.109375" style="65" customWidth="1"/>
    <col min="11" max="11" width="22.109375" style="20" customWidth="1"/>
    <col min="12" max="12" width="11.109375" style="20" customWidth="1"/>
    <col min="13" max="14" width="9.109375" style="20"/>
    <col min="15" max="15" width="13.109375" style="20" customWidth="1"/>
    <col min="16" max="16" width="15.33203125" style="20" bestFit="1" customWidth="1"/>
    <col min="17" max="17" width="15.33203125" style="64" customWidth="1"/>
    <col min="18" max="18" width="9.109375" style="20"/>
    <col min="19" max="19" width="18.44140625" style="20" bestFit="1" customWidth="1"/>
    <col min="20" max="20" width="19.88671875" style="20" customWidth="1"/>
    <col min="21" max="21" width="19.44140625" style="20" customWidth="1"/>
    <col min="22" max="23" width="9.109375" style="20"/>
    <col min="24" max="24" width="18.33203125" style="20" customWidth="1"/>
    <col min="25" max="25" width="14.33203125" style="20" bestFit="1" customWidth="1"/>
    <col min="26" max="16384" width="9.109375" style="20"/>
  </cols>
  <sheetData>
    <row r="1" spans="1:25" ht="15" thickBot="1" x14ac:dyDescent="0.35">
      <c r="A1" s="139" t="s">
        <v>334</v>
      </c>
      <c r="B1" s="139"/>
      <c r="C1" s="139"/>
      <c r="D1" s="139"/>
      <c r="E1" s="139"/>
      <c r="F1" s="139"/>
      <c r="G1" s="139"/>
      <c r="H1" s="139"/>
      <c r="I1" s="139"/>
      <c r="J1" s="139"/>
      <c r="K1" s="139" t="s">
        <v>335</v>
      </c>
      <c r="L1" s="139"/>
      <c r="M1" s="139"/>
      <c r="N1" s="139"/>
      <c r="O1" s="139"/>
      <c r="P1" s="139"/>
      <c r="Q1" s="139"/>
      <c r="R1" s="139"/>
      <c r="S1" s="18"/>
      <c r="T1" s="18"/>
      <c r="U1" s="140" t="s">
        <v>336</v>
      </c>
      <c r="V1" s="140"/>
      <c r="W1" s="18"/>
      <c r="X1" s="140"/>
      <c r="Y1" s="140"/>
    </row>
    <row r="2" spans="1:25" ht="15" thickBot="1" x14ac:dyDescent="0.35">
      <c r="A2" s="21" t="s">
        <v>337</v>
      </c>
      <c r="B2" s="22" t="s">
        <v>338</v>
      </c>
      <c r="C2" s="22" t="s">
        <v>339</v>
      </c>
      <c r="D2" s="22" t="s">
        <v>340</v>
      </c>
      <c r="E2" s="22" t="s">
        <v>341</v>
      </c>
      <c r="F2" s="23" t="s">
        <v>342</v>
      </c>
      <c r="G2" s="24" t="s">
        <v>343</v>
      </c>
      <c r="H2" s="25"/>
      <c r="I2" s="25"/>
      <c r="J2" s="26" t="s">
        <v>344</v>
      </c>
      <c r="K2" s="27" t="s">
        <v>337</v>
      </c>
      <c r="L2" s="28" t="s">
        <v>338</v>
      </c>
      <c r="M2" s="28" t="s">
        <v>339</v>
      </c>
      <c r="N2" s="28" t="s">
        <v>340</v>
      </c>
      <c r="O2" s="28" t="s">
        <v>341</v>
      </c>
      <c r="P2" s="28" t="s">
        <v>345</v>
      </c>
      <c r="Q2" s="29" t="s">
        <v>346</v>
      </c>
      <c r="R2" s="28" t="s">
        <v>342</v>
      </c>
      <c r="S2" s="30" t="s">
        <v>343</v>
      </c>
      <c r="T2" s="31" t="s">
        <v>347</v>
      </c>
      <c r="U2" s="27" t="s">
        <v>337</v>
      </c>
      <c r="V2" s="32" t="s">
        <v>348</v>
      </c>
      <c r="W2" s="31"/>
      <c r="X2" s="27" t="s">
        <v>337</v>
      </c>
      <c r="Y2" s="33" t="s">
        <v>349</v>
      </c>
    </row>
    <row r="3" spans="1:25" x14ac:dyDescent="0.3">
      <c r="A3" s="34" t="s">
        <v>350</v>
      </c>
      <c r="B3" s="35"/>
      <c r="C3" s="35">
        <v>2</v>
      </c>
      <c r="D3" s="36">
        <v>20.5</v>
      </c>
      <c r="E3" s="36">
        <f t="shared" ref="E3:E20" si="0">D3+C3+B3</f>
        <v>22.5</v>
      </c>
      <c r="F3" s="35">
        <v>29.5</v>
      </c>
      <c r="G3" s="37">
        <f>E3+F3</f>
        <v>52</v>
      </c>
      <c r="H3" s="73">
        <f>G3-50</f>
        <v>2</v>
      </c>
      <c r="I3" s="18"/>
      <c r="J3" s="38"/>
      <c r="K3" s="39" t="s">
        <v>350</v>
      </c>
      <c r="L3" s="40"/>
      <c r="M3" s="40"/>
      <c r="N3" s="40"/>
      <c r="O3" s="35">
        <f t="shared" ref="O3:O20" si="1">SUM(L3:N3,J3)</f>
        <v>0</v>
      </c>
      <c r="P3" s="41">
        <f>40-O3</f>
        <v>40</v>
      </c>
      <c r="Q3" s="42"/>
      <c r="R3" s="40"/>
      <c r="S3" s="43">
        <f>R3+O3</f>
        <v>0</v>
      </c>
      <c r="T3" s="18">
        <f t="shared" ref="T3:T20" si="2">S3-AVERAGE($S$3:$S$16)</f>
        <v>0</v>
      </c>
      <c r="U3" s="44" t="s">
        <v>350</v>
      </c>
      <c r="V3" s="45"/>
      <c r="W3" s="18"/>
      <c r="X3" s="44" t="s">
        <v>350</v>
      </c>
      <c r="Y3" s="43">
        <f>V3+S3</f>
        <v>0</v>
      </c>
    </row>
    <row r="4" spans="1:25" x14ac:dyDescent="0.3">
      <c r="A4" s="34" t="s">
        <v>351</v>
      </c>
      <c r="B4" s="35"/>
      <c r="C4" s="35">
        <v>2.5</v>
      </c>
      <c r="D4" s="36">
        <v>21.5</v>
      </c>
      <c r="E4" s="36">
        <f t="shared" si="0"/>
        <v>24</v>
      </c>
      <c r="F4" s="35">
        <v>27</v>
      </c>
      <c r="G4" s="37">
        <f t="shared" ref="G4:G20" si="3">E4+F4</f>
        <v>51</v>
      </c>
      <c r="H4" s="73">
        <f t="shared" ref="H4:H20" si="4">G4-50</f>
        <v>1</v>
      </c>
      <c r="I4" s="18"/>
      <c r="J4" s="38"/>
      <c r="K4" s="34" t="s">
        <v>351</v>
      </c>
      <c r="L4" s="35"/>
      <c r="M4" s="35"/>
      <c r="N4" s="35"/>
      <c r="O4" s="35">
        <f t="shared" si="1"/>
        <v>0</v>
      </c>
      <c r="P4" s="41">
        <f t="shared" ref="P4:P20" si="5">40-O4</f>
        <v>40</v>
      </c>
      <c r="Q4" s="42"/>
      <c r="R4" s="40"/>
      <c r="S4" s="43">
        <f t="shared" ref="S4:S20" si="6">R4+O4</f>
        <v>0</v>
      </c>
      <c r="T4" s="18">
        <f t="shared" si="2"/>
        <v>0</v>
      </c>
      <c r="U4" s="34" t="s">
        <v>351</v>
      </c>
      <c r="V4" s="45"/>
      <c r="W4" s="18"/>
      <c r="X4" s="34" t="s">
        <v>351</v>
      </c>
      <c r="Y4" s="43">
        <f t="shared" ref="Y4:Y20" si="7">V4+S4</f>
        <v>0</v>
      </c>
    </row>
    <row r="5" spans="1:25" x14ac:dyDescent="0.3">
      <c r="A5" s="34" t="s">
        <v>352</v>
      </c>
      <c r="B5" s="35"/>
      <c r="C5" s="35">
        <v>1</v>
      </c>
      <c r="D5" s="36">
        <v>23.5</v>
      </c>
      <c r="E5" s="36">
        <f t="shared" si="0"/>
        <v>24.5</v>
      </c>
      <c r="F5" s="35">
        <v>29.5</v>
      </c>
      <c r="G5" s="37">
        <f t="shared" si="3"/>
        <v>54</v>
      </c>
      <c r="H5" s="73">
        <f t="shared" si="4"/>
        <v>4</v>
      </c>
      <c r="I5" s="18"/>
      <c r="J5" s="38"/>
      <c r="K5" s="34" t="s">
        <v>352</v>
      </c>
      <c r="L5" s="35"/>
      <c r="M5" s="35"/>
      <c r="N5" s="35"/>
      <c r="O5" s="35">
        <f t="shared" si="1"/>
        <v>0</v>
      </c>
      <c r="P5" s="41">
        <f t="shared" si="5"/>
        <v>40</v>
      </c>
      <c r="Q5" s="42"/>
      <c r="R5" s="40"/>
      <c r="S5" s="43">
        <f t="shared" si="6"/>
        <v>0</v>
      </c>
      <c r="T5" s="18">
        <f t="shared" si="2"/>
        <v>0</v>
      </c>
      <c r="U5" s="34" t="s">
        <v>352</v>
      </c>
      <c r="V5" s="45"/>
      <c r="W5" s="18"/>
      <c r="X5" s="34" t="s">
        <v>352</v>
      </c>
      <c r="Y5" s="43">
        <f t="shared" si="7"/>
        <v>0</v>
      </c>
    </row>
    <row r="6" spans="1:25" x14ac:dyDescent="0.3">
      <c r="A6" s="34" t="s">
        <v>353</v>
      </c>
      <c r="B6" s="35"/>
      <c r="C6" s="35">
        <v>6</v>
      </c>
      <c r="D6" s="36">
        <v>19</v>
      </c>
      <c r="E6" s="36">
        <f t="shared" si="0"/>
        <v>25</v>
      </c>
      <c r="F6" s="35">
        <v>26</v>
      </c>
      <c r="G6" s="37">
        <f t="shared" si="3"/>
        <v>51</v>
      </c>
      <c r="H6" s="73">
        <f t="shared" si="4"/>
        <v>1</v>
      </c>
      <c r="I6" s="18"/>
      <c r="J6" s="38"/>
      <c r="K6" s="34" t="s">
        <v>353</v>
      </c>
      <c r="L6" s="35"/>
      <c r="M6" s="35"/>
      <c r="N6" s="35"/>
      <c r="O6" s="35">
        <f t="shared" si="1"/>
        <v>0</v>
      </c>
      <c r="P6" s="41">
        <f>40-O6</f>
        <v>40</v>
      </c>
      <c r="Q6" s="42"/>
      <c r="R6" s="40"/>
      <c r="S6" s="43">
        <f t="shared" si="6"/>
        <v>0</v>
      </c>
      <c r="T6" s="18">
        <f t="shared" si="2"/>
        <v>0</v>
      </c>
      <c r="U6" s="34" t="s">
        <v>353</v>
      </c>
      <c r="V6" s="45"/>
      <c r="W6" s="18"/>
      <c r="X6" s="34" t="s">
        <v>353</v>
      </c>
      <c r="Y6" s="43">
        <f t="shared" si="7"/>
        <v>0</v>
      </c>
    </row>
    <row r="7" spans="1:25" x14ac:dyDescent="0.3">
      <c r="A7" s="34" t="s">
        <v>354</v>
      </c>
      <c r="B7" s="35"/>
      <c r="C7" s="35">
        <v>2</v>
      </c>
      <c r="D7" s="36">
        <v>21</v>
      </c>
      <c r="E7" s="36">
        <f t="shared" si="0"/>
        <v>23</v>
      </c>
      <c r="F7" s="35">
        <v>29</v>
      </c>
      <c r="G7" s="37">
        <f t="shared" si="3"/>
        <v>52</v>
      </c>
      <c r="H7" s="73">
        <f t="shared" si="4"/>
        <v>2</v>
      </c>
      <c r="I7" s="18"/>
      <c r="J7" s="38"/>
      <c r="K7" s="34" t="s">
        <v>354</v>
      </c>
      <c r="L7" s="35"/>
      <c r="M7" s="35"/>
      <c r="N7" s="35"/>
      <c r="O7" s="35">
        <f t="shared" si="1"/>
        <v>0</v>
      </c>
      <c r="P7" s="41">
        <f>40-O7</f>
        <v>40</v>
      </c>
      <c r="Q7" s="42"/>
      <c r="R7" s="40"/>
      <c r="S7" s="43">
        <f t="shared" si="6"/>
        <v>0</v>
      </c>
      <c r="T7" s="18">
        <f t="shared" si="2"/>
        <v>0</v>
      </c>
      <c r="U7" s="34" t="s">
        <v>354</v>
      </c>
      <c r="V7" s="45"/>
      <c r="W7" s="18"/>
      <c r="X7" s="34" t="s">
        <v>354</v>
      </c>
      <c r="Y7" s="43">
        <f t="shared" si="7"/>
        <v>0</v>
      </c>
    </row>
    <row r="8" spans="1:25" x14ac:dyDescent="0.3">
      <c r="A8" s="34" t="s">
        <v>355</v>
      </c>
      <c r="B8" s="35"/>
      <c r="C8" s="35"/>
      <c r="D8" s="36">
        <v>22</v>
      </c>
      <c r="E8" s="36">
        <f t="shared" si="0"/>
        <v>22</v>
      </c>
      <c r="F8" s="35">
        <v>25.5</v>
      </c>
      <c r="G8" s="37">
        <f t="shared" si="3"/>
        <v>47.5</v>
      </c>
      <c r="H8" s="73">
        <f t="shared" si="4"/>
        <v>-2.5</v>
      </c>
      <c r="I8" s="18"/>
      <c r="J8" s="38"/>
      <c r="K8" s="34" t="s">
        <v>355</v>
      </c>
      <c r="L8" s="35"/>
      <c r="M8" s="35"/>
      <c r="N8" s="35"/>
      <c r="O8" s="35">
        <f t="shared" si="1"/>
        <v>0</v>
      </c>
      <c r="P8" s="41">
        <f t="shared" si="5"/>
        <v>40</v>
      </c>
      <c r="Q8" s="42"/>
      <c r="R8" s="40"/>
      <c r="S8" s="43">
        <f t="shared" si="6"/>
        <v>0</v>
      </c>
      <c r="T8" s="18">
        <f t="shared" si="2"/>
        <v>0</v>
      </c>
      <c r="U8" s="34" t="s">
        <v>355</v>
      </c>
      <c r="V8" s="45"/>
      <c r="W8" s="18"/>
      <c r="X8" s="34" t="s">
        <v>355</v>
      </c>
      <c r="Y8" s="43">
        <f t="shared" si="7"/>
        <v>0</v>
      </c>
    </row>
    <row r="9" spans="1:25" x14ac:dyDescent="0.3">
      <c r="A9" s="34" t="s">
        <v>356</v>
      </c>
      <c r="B9" s="35"/>
      <c r="C9" s="35"/>
      <c r="D9" s="36">
        <v>20.5</v>
      </c>
      <c r="E9" s="36">
        <f t="shared" si="0"/>
        <v>20.5</v>
      </c>
      <c r="F9" s="35">
        <v>24</v>
      </c>
      <c r="G9" s="37">
        <f t="shared" si="3"/>
        <v>44.5</v>
      </c>
      <c r="H9" s="73">
        <f t="shared" si="4"/>
        <v>-5.5</v>
      </c>
      <c r="I9" s="18"/>
      <c r="J9" s="38"/>
      <c r="K9" s="34" t="s">
        <v>356</v>
      </c>
      <c r="L9" s="35"/>
      <c r="M9" s="35"/>
      <c r="N9" s="35"/>
      <c r="O9" s="35">
        <f t="shared" si="1"/>
        <v>0</v>
      </c>
      <c r="P9" s="41">
        <f t="shared" si="5"/>
        <v>40</v>
      </c>
      <c r="Q9" s="42"/>
      <c r="R9" s="40"/>
      <c r="S9" s="43">
        <f t="shared" si="6"/>
        <v>0</v>
      </c>
      <c r="T9" s="18">
        <f t="shared" si="2"/>
        <v>0</v>
      </c>
      <c r="U9" s="34" t="s">
        <v>356</v>
      </c>
      <c r="V9" s="45"/>
      <c r="W9" s="18"/>
      <c r="X9" s="34" t="s">
        <v>356</v>
      </c>
      <c r="Y9" s="43">
        <f t="shared" si="7"/>
        <v>0</v>
      </c>
    </row>
    <row r="10" spans="1:25" x14ac:dyDescent="0.3">
      <c r="A10" s="34" t="s">
        <v>357</v>
      </c>
      <c r="B10" s="35"/>
      <c r="C10" s="35">
        <v>1</v>
      </c>
      <c r="D10" s="36">
        <v>28</v>
      </c>
      <c r="E10" s="36">
        <f t="shared" si="0"/>
        <v>29</v>
      </c>
      <c r="F10" s="35">
        <v>29</v>
      </c>
      <c r="G10" s="37">
        <f t="shared" si="3"/>
        <v>58</v>
      </c>
      <c r="H10" s="73">
        <f t="shared" si="4"/>
        <v>8</v>
      </c>
      <c r="I10" s="18"/>
      <c r="J10" s="38"/>
      <c r="K10" s="34" t="s">
        <v>357</v>
      </c>
      <c r="L10" s="35"/>
      <c r="M10" s="35"/>
      <c r="N10" s="35"/>
      <c r="O10" s="35">
        <f t="shared" si="1"/>
        <v>0</v>
      </c>
      <c r="P10" s="41">
        <f t="shared" si="5"/>
        <v>40</v>
      </c>
      <c r="Q10" s="42"/>
      <c r="R10" s="40"/>
      <c r="S10" s="43">
        <f t="shared" si="6"/>
        <v>0</v>
      </c>
      <c r="T10" s="18">
        <f t="shared" si="2"/>
        <v>0</v>
      </c>
      <c r="U10" s="34" t="s">
        <v>357</v>
      </c>
      <c r="V10" s="45"/>
      <c r="W10" s="18"/>
      <c r="X10" s="34" t="s">
        <v>357</v>
      </c>
      <c r="Y10" s="43">
        <f t="shared" si="7"/>
        <v>0</v>
      </c>
    </row>
    <row r="11" spans="1:25" x14ac:dyDescent="0.3">
      <c r="A11" s="34" t="s">
        <v>358</v>
      </c>
      <c r="B11" s="35"/>
      <c r="C11" s="35">
        <v>1</v>
      </c>
      <c r="D11" s="36">
        <v>19</v>
      </c>
      <c r="E11" s="36">
        <f t="shared" si="0"/>
        <v>20</v>
      </c>
      <c r="F11" s="35">
        <v>27.5</v>
      </c>
      <c r="G11" s="37">
        <f t="shared" si="3"/>
        <v>47.5</v>
      </c>
      <c r="H11" s="73">
        <f t="shared" si="4"/>
        <v>-2.5</v>
      </c>
      <c r="I11" s="18"/>
      <c r="J11" s="38"/>
      <c r="K11" s="34" t="s">
        <v>358</v>
      </c>
      <c r="L11" s="35"/>
      <c r="M11" s="35"/>
      <c r="N11" s="35"/>
      <c r="O11" s="35">
        <f t="shared" si="1"/>
        <v>0</v>
      </c>
      <c r="P11" s="41">
        <f t="shared" si="5"/>
        <v>40</v>
      </c>
      <c r="Q11" s="42"/>
      <c r="R11" s="40"/>
      <c r="S11" s="43">
        <f t="shared" si="6"/>
        <v>0</v>
      </c>
      <c r="T11" s="18">
        <f t="shared" si="2"/>
        <v>0</v>
      </c>
      <c r="U11" s="34" t="s">
        <v>358</v>
      </c>
      <c r="V11" s="45"/>
      <c r="W11" s="18"/>
      <c r="X11" s="34" t="s">
        <v>358</v>
      </c>
      <c r="Y11" s="43">
        <f t="shared" si="7"/>
        <v>0</v>
      </c>
    </row>
    <row r="12" spans="1:25" x14ac:dyDescent="0.3">
      <c r="A12" s="34" t="s">
        <v>359</v>
      </c>
      <c r="B12" s="35"/>
      <c r="C12" s="35">
        <v>2</v>
      </c>
      <c r="D12" s="36">
        <v>22.5</v>
      </c>
      <c r="E12" s="36">
        <f t="shared" si="0"/>
        <v>24.5</v>
      </c>
      <c r="F12" s="35">
        <v>26</v>
      </c>
      <c r="G12" s="37">
        <f t="shared" si="3"/>
        <v>50.5</v>
      </c>
      <c r="H12" s="73">
        <f t="shared" si="4"/>
        <v>0.5</v>
      </c>
      <c r="I12" s="18"/>
      <c r="J12" s="38"/>
      <c r="K12" s="34" t="s">
        <v>359</v>
      </c>
      <c r="L12" s="35"/>
      <c r="M12" s="35"/>
      <c r="N12" s="35"/>
      <c r="O12" s="35">
        <f t="shared" si="1"/>
        <v>0</v>
      </c>
      <c r="P12" s="41">
        <f t="shared" si="5"/>
        <v>40</v>
      </c>
      <c r="Q12" s="42"/>
      <c r="R12" s="40"/>
      <c r="S12" s="43">
        <f t="shared" si="6"/>
        <v>0</v>
      </c>
      <c r="T12" s="18">
        <f t="shared" si="2"/>
        <v>0</v>
      </c>
      <c r="U12" s="34" t="s">
        <v>359</v>
      </c>
      <c r="V12" s="45"/>
      <c r="W12" s="18"/>
      <c r="X12" s="34" t="s">
        <v>359</v>
      </c>
      <c r="Y12" s="43">
        <f t="shared" si="7"/>
        <v>0</v>
      </c>
    </row>
    <row r="13" spans="1:25" x14ac:dyDescent="0.3">
      <c r="A13" s="34" t="s">
        <v>360</v>
      </c>
      <c r="B13" s="35"/>
      <c r="C13" s="35"/>
      <c r="D13" s="36">
        <v>35</v>
      </c>
      <c r="E13" s="36">
        <f t="shared" si="0"/>
        <v>35</v>
      </c>
      <c r="F13" s="35">
        <v>15.5</v>
      </c>
      <c r="G13" s="37">
        <f t="shared" si="3"/>
        <v>50.5</v>
      </c>
      <c r="H13" s="73">
        <f t="shared" si="4"/>
        <v>0.5</v>
      </c>
      <c r="I13" s="18"/>
      <c r="J13" s="38"/>
      <c r="K13" s="34" t="s">
        <v>360</v>
      </c>
      <c r="L13" s="35"/>
      <c r="M13" s="35"/>
      <c r="N13" s="35"/>
      <c r="O13" s="35">
        <f t="shared" si="1"/>
        <v>0</v>
      </c>
      <c r="P13" s="41">
        <f t="shared" si="5"/>
        <v>40</v>
      </c>
      <c r="Q13" s="42"/>
      <c r="R13" s="40"/>
      <c r="S13" s="43">
        <f t="shared" si="6"/>
        <v>0</v>
      </c>
      <c r="T13" s="18">
        <f t="shared" si="2"/>
        <v>0</v>
      </c>
      <c r="U13" s="34" t="s">
        <v>360</v>
      </c>
      <c r="V13" s="45"/>
      <c r="W13" s="18"/>
      <c r="X13" s="34" t="s">
        <v>360</v>
      </c>
      <c r="Y13" s="43">
        <f t="shared" si="7"/>
        <v>0</v>
      </c>
    </row>
    <row r="14" spans="1:25" x14ac:dyDescent="0.3">
      <c r="A14" s="34" t="s">
        <v>361</v>
      </c>
      <c r="B14" s="35"/>
      <c r="C14" s="35">
        <v>3</v>
      </c>
      <c r="D14" s="36">
        <v>24.5</v>
      </c>
      <c r="E14" s="36">
        <f t="shared" si="0"/>
        <v>27.5</v>
      </c>
      <c r="F14" s="35">
        <v>20.5</v>
      </c>
      <c r="G14" s="37">
        <f t="shared" si="3"/>
        <v>48</v>
      </c>
      <c r="H14" s="73">
        <f t="shared" si="4"/>
        <v>-2</v>
      </c>
      <c r="I14" s="46"/>
      <c r="J14" s="38"/>
      <c r="K14" s="34" t="s">
        <v>361</v>
      </c>
      <c r="L14" s="47"/>
      <c r="M14" s="47"/>
      <c r="N14" s="47"/>
      <c r="O14" s="35">
        <f t="shared" si="1"/>
        <v>0</v>
      </c>
      <c r="P14" s="41">
        <f t="shared" si="5"/>
        <v>40</v>
      </c>
      <c r="Q14" s="42"/>
      <c r="R14" s="40"/>
      <c r="S14" s="43">
        <f t="shared" si="6"/>
        <v>0</v>
      </c>
      <c r="T14" s="18">
        <f t="shared" si="2"/>
        <v>0</v>
      </c>
      <c r="U14" s="34" t="s">
        <v>361</v>
      </c>
      <c r="V14" s="45"/>
      <c r="W14" s="46"/>
      <c r="X14" s="34" t="s">
        <v>361</v>
      </c>
      <c r="Y14" s="43">
        <f t="shared" si="7"/>
        <v>0</v>
      </c>
    </row>
    <row r="15" spans="1:25" x14ac:dyDescent="0.3">
      <c r="A15" s="34" t="s">
        <v>362</v>
      </c>
      <c r="B15" s="35"/>
      <c r="C15" s="35"/>
      <c r="D15" s="36">
        <v>22.5</v>
      </c>
      <c r="E15" s="36">
        <f t="shared" si="0"/>
        <v>22.5</v>
      </c>
      <c r="F15" s="35">
        <v>16</v>
      </c>
      <c r="G15" s="37">
        <f t="shared" si="3"/>
        <v>38.5</v>
      </c>
      <c r="H15" s="73">
        <f t="shared" si="4"/>
        <v>-11.5</v>
      </c>
      <c r="I15" s="18"/>
      <c r="J15" s="38"/>
      <c r="K15" s="34" t="s">
        <v>362</v>
      </c>
      <c r="L15" s="35"/>
      <c r="M15" s="35"/>
      <c r="N15" s="35"/>
      <c r="O15" s="35">
        <f t="shared" si="1"/>
        <v>0</v>
      </c>
      <c r="P15" s="41">
        <f t="shared" si="5"/>
        <v>40</v>
      </c>
      <c r="Q15" s="42"/>
      <c r="R15" s="40"/>
      <c r="S15" s="43">
        <f t="shared" si="6"/>
        <v>0</v>
      </c>
      <c r="T15" s="18">
        <f t="shared" si="2"/>
        <v>0</v>
      </c>
      <c r="U15" s="34" t="s">
        <v>362</v>
      </c>
      <c r="V15" s="45"/>
      <c r="W15" s="18"/>
      <c r="X15" s="34" t="s">
        <v>362</v>
      </c>
      <c r="Y15" s="43">
        <f t="shared" si="7"/>
        <v>0</v>
      </c>
    </row>
    <row r="16" spans="1:25" x14ac:dyDescent="0.3">
      <c r="A16" s="34" t="s">
        <v>363</v>
      </c>
      <c r="B16" s="35"/>
      <c r="C16" s="35">
        <v>1</v>
      </c>
      <c r="D16" s="36">
        <v>7</v>
      </c>
      <c r="E16" s="36">
        <f t="shared" si="0"/>
        <v>8</v>
      </c>
      <c r="F16" s="35">
        <v>23.5</v>
      </c>
      <c r="G16" s="37">
        <f t="shared" si="3"/>
        <v>31.5</v>
      </c>
      <c r="H16" s="73">
        <f t="shared" si="4"/>
        <v>-18.5</v>
      </c>
      <c r="I16" s="18"/>
      <c r="J16" s="38"/>
      <c r="K16" s="34" t="s">
        <v>363</v>
      </c>
      <c r="L16" s="35"/>
      <c r="M16" s="35"/>
      <c r="N16" s="35"/>
      <c r="O16" s="35">
        <f t="shared" si="1"/>
        <v>0</v>
      </c>
      <c r="P16" s="41">
        <f t="shared" si="5"/>
        <v>40</v>
      </c>
      <c r="Q16" s="42"/>
      <c r="R16" s="40"/>
      <c r="S16" s="43">
        <f t="shared" si="6"/>
        <v>0</v>
      </c>
      <c r="T16" s="18">
        <f t="shared" si="2"/>
        <v>0</v>
      </c>
      <c r="U16" s="34" t="s">
        <v>363</v>
      </c>
      <c r="V16" s="45"/>
      <c r="W16" s="18"/>
      <c r="X16" s="34" t="s">
        <v>363</v>
      </c>
      <c r="Y16" s="43">
        <f t="shared" si="7"/>
        <v>0</v>
      </c>
    </row>
    <row r="17" spans="1:25" x14ac:dyDescent="0.3">
      <c r="A17" s="34" t="s">
        <v>364</v>
      </c>
      <c r="B17" s="35"/>
      <c r="C17" s="35">
        <v>4</v>
      </c>
      <c r="D17" s="36">
        <v>24.5</v>
      </c>
      <c r="E17" s="36">
        <f t="shared" si="0"/>
        <v>28.5</v>
      </c>
      <c r="F17" s="35">
        <v>26.5</v>
      </c>
      <c r="G17" s="37">
        <f t="shared" si="3"/>
        <v>55</v>
      </c>
      <c r="H17" s="73">
        <f t="shared" si="4"/>
        <v>5</v>
      </c>
      <c r="I17" s="18"/>
      <c r="J17" s="38"/>
      <c r="K17" s="34" t="s">
        <v>364</v>
      </c>
      <c r="L17" s="35"/>
      <c r="M17" s="35"/>
      <c r="N17" s="35"/>
      <c r="O17" s="35">
        <f t="shared" si="1"/>
        <v>0</v>
      </c>
      <c r="P17" s="41">
        <f t="shared" si="5"/>
        <v>40</v>
      </c>
      <c r="Q17" s="42"/>
      <c r="R17" s="40"/>
      <c r="S17" s="43">
        <f t="shared" si="6"/>
        <v>0</v>
      </c>
      <c r="T17" s="18">
        <f t="shared" si="2"/>
        <v>0</v>
      </c>
      <c r="U17" s="34" t="s">
        <v>364</v>
      </c>
      <c r="V17" s="45"/>
      <c r="W17" s="18"/>
      <c r="X17" s="34" t="s">
        <v>364</v>
      </c>
      <c r="Y17" s="43">
        <f t="shared" si="7"/>
        <v>0</v>
      </c>
    </row>
    <row r="18" spans="1:25" x14ac:dyDescent="0.3">
      <c r="A18" s="34" t="s">
        <v>365</v>
      </c>
      <c r="B18" s="35"/>
      <c r="C18" s="35"/>
      <c r="D18" s="36">
        <v>20.5</v>
      </c>
      <c r="E18" s="36">
        <f t="shared" si="0"/>
        <v>20.5</v>
      </c>
      <c r="F18" s="35">
        <v>24</v>
      </c>
      <c r="G18" s="37">
        <f t="shared" si="3"/>
        <v>44.5</v>
      </c>
      <c r="H18" s="73">
        <f t="shared" si="4"/>
        <v>-5.5</v>
      </c>
      <c r="I18" s="18"/>
      <c r="J18" s="38"/>
      <c r="K18" s="34" t="s">
        <v>365</v>
      </c>
      <c r="L18" s="35"/>
      <c r="M18" s="35"/>
      <c r="N18" s="35"/>
      <c r="O18" s="35">
        <f t="shared" si="1"/>
        <v>0</v>
      </c>
      <c r="P18" s="41">
        <f t="shared" si="5"/>
        <v>40</v>
      </c>
      <c r="Q18" s="42"/>
      <c r="R18" s="40"/>
      <c r="S18" s="43">
        <f t="shared" si="6"/>
        <v>0</v>
      </c>
      <c r="T18" s="18">
        <f t="shared" si="2"/>
        <v>0</v>
      </c>
      <c r="U18" s="34" t="s">
        <v>365</v>
      </c>
      <c r="V18" s="45"/>
      <c r="W18" s="18"/>
      <c r="X18" s="34" t="s">
        <v>365</v>
      </c>
      <c r="Y18" s="43">
        <f t="shared" si="7"/>
        <v>0</v>
      </c>
    </row>
    <row r="19" spans="1:25" x14ac:dyDescent="0.3">
      <c r="A19" s="34" t="s">
        <v>366</v>
      </c>
      <c r="B19" s="35"/>
      <c r="C19" s="35">
        <v>5</v>
      </c>
      <c r="D19" s="36">
        <v>24</v>
      </c>
      <c r="E19" s="36">
        <f t="shared" si="0"/>
        <v>29</v>
      </c>
      <c r="F19" s="35">
        <v>39.5</v>
      </c>
      <c r="G19" s="37">
        <f t="shared" si="3"/>
        <v>68.5</v>
      </c>
      <c r="H19" s="73">
        <f t="shared" si="4"/>
        <v>18.5</v>
      </c>
      <c r="I19" s="18"/>
      <c r="J19" s="38"/>
      <c r="K19" s="34" t="s">
        <v>366</v>
      </c>
      <c r="L19" s="35"/>
      <c r="M19" s="35"/>
      <c r="N19" s="35"/>
      <c r="O19" s="35">
        <f t="shared" si="1"/>
        <v>0</v>
      </c>
      <c r="P19" s="41">
        <f t="shared" si="5"/>
        <v>40</v>
      </c>
      <c r="Q19" s="42"/>
      <c r="R19" s="40"/>
      <c r="S19" s="43">
        <f t="shared" si="6"/>
        <v>0</v>
      </c>
      <c r="T19" s="18">
        <f t="shared" si="2"/>
        <v>0</v>
      </c>
      <c r="U19" s="34" t="s">
        <v>366</v>
      </c>
      <c r="V19" s="45"/>
      <c r="W19" s="18"/>
      <c r="X19" s="34" t="s">
        <v>366</v>
      </c>
      <c r="Y19" s="43">
        <f t="shared" si="7"/>
        <v>0</v>
      </c>
    </row>
    <row r="20" spans="1:25" x14ac:dyDescent="0.3">
      <c r="A20" s="34" t="s">
        <v>367</v>
      </c>
      <c r="B20" s="35"/>
      <c r="C20" s="35">
        <v>3</v>
      </c>
      <c r="D20" s="36">
        <v>18.5</v>
      </c>
      <c r="E20" s="36">
        <f t="shared" si="0"/>
        <v>21.5</v>
      </c>
      <c r="F20" s="35">
        <v>26.5</v>
      </c>
      <c r="G20" s="37">
        <f t="shared" si="3"/>
        <v>48</v>
      </c>
      <c r="H20" s="73">
        <f t="shared" si="4"/>
        <v>-2</v>
      </c>
      <c r="I20" s="18"/>
      <c r="J20" s="38"/>
      <c r="K20" s="34" t="s">
        <v>367</v>
      </c>
      <c r="L20" s="35"/>
      <c r="M20" s="35"/>
      <c r="N20" s="35"/>
      <c r="O20" s="35">
        <f t="shared" si="1"/>
        <v>0</v>
      </c>
      <c r="P20" s="41">
        <f t="shared" si="5"/>
        <v>40</v>
      </c>
      <c r="Q20" s="42"/>
      <c r="R20" s="40"/>
      <c r="S20" s="43">
        <f t="shared" si="6"/>
        <v>0</v>
      </c>
      <c r="T20" s="18">
        <f t="shared" si="2"/>
        <v>0</v>
      </c>
      <c r="U20" s="34" t="s">
        <v>367</v>
      </c>
      <c r="V20" s="45"/>
      <c r="W20" s="18"/>
      <c r="X20" s="34" t="s">
        <v>367</v>
      </c>
      <c r="Y20" s="43">
        <f t="shared" si="7"/>
        <v>0</v>
      </c>
    </row>
    <row r="21" spans="1:25" x14ac:dyDescent="0.3">
      <c r="A21" s="34"/>
      <c r="B21" s="35"/>
      <c r="C21" s="35"/>
      <c r="D21" s="36"/>
      <c r="E21" s="35"/>
      <c r="F21" s="35"/>
      <c r="G21" s="48"/>
      <c r="H21" s="18"/>
      <c r="J21" s="49"/>
      <c r="K21" s="34"/>
      <c r="L21" s="35"/>
      <c r="M21" s="35"/>
      <c r="N21" s="35"/>
      <c r="O21" s="35"/>
      <c r="P21" s="40"/>
      <c r="Q21" s="50"/>
      <c r="R21" s="35"/>
      <c r="S21" s="43"/>
      <c r="T21" s="18"/>
      <c r="U21" s="34"/>
      <c r="V21" s="51"/>
      <c r="W21" s="18"/>
      <c r="X21" s="34"/>
      <c r="Y21" s="48"/>
    </row>
    <row r="22" spans="1:25" ht="15" thickBot="1" x14ac:dyDescent="0.35">
      <c r="A22" s="52" t="s">
        <v>368</v>
      </c>
      <c r="B22" s="53"/>
      <c r="C22" s="53"/>
      <c r="D22" s="54"/>
      <c r="E22" s="53"/>
      <c r="F22" s="53"/>
      <c r="G22" s="55"/>
      <c r="H22" s="18"/>
      <c r="I22" s="18"/>
      <c r="J22" s="56"/>
      <c r="K22" s="57" t="s">
        <v>368</v>
      </c>
      <c r="L22" s="58"/>
      <c r="M22" s="58"/>
      <c r="N22" s="58"/>
      <c r="O22" s="59"/>
      <c r="P22" s="58"/>
      <c r="Q22" s="19"/>
      <c r="R22" s="58"/>
      <c r="S22" s="60"/>
      <c r="T22" s="18"/>
      <c r="U22" s="61" t="s">
        <v>368</v>
      </c>
      <c r="V22" s="62"/>
      <c r="W22" s="18"/>
      <c r="X22" s="61" t="s">
        <v>368</v>
      </c>
      <c r="Y22" s="55">
        <f>SUM(G22,S22)</f>
        <v>0</v>
      </c>
    </row>
    <row r="23" spans="1:25" x14ac:dyDescent="0.3">
      <c r="J23" s="63"/>
    </row>
    <row r="25" spans="1:25" ht="15" thickBot="1" x14ac:dyDescent="0.35"/>
    <row r="26" spans="1:25" x14ac:dyDescent="0.3">
      <c r="A26" s="66" t="s">
        <v>337</v>
      </c>
      <c r="B26" s="67" t="s">
        <v>369</v>
      </c>
      <c r="C26" s="20" t="s">
        <v>370</v>
      </c>
      <c r="E26" s="20" t="s">
        <v>345</v>
      </c>
      <c r="G26" s="20" t="s">
        <v>371</v>
      </c>
    </row>
    <row r="27" spans="1:25" x14ac:dyDescent="0.3">
      <c r="A27" s="34" t="s">
        <v>357</v>
      </c>
      <c r="B27" s="48">
        <v>11</v>
      </c>
      <c r="C27" s="18">
        <f>B27-AVERAGE(B27:B40)</f>
        <v>-24.785714285714285</v>
      </c>
      <c r="E27" s="20">
        <f>20-C27</f>
        <v>44.785714285714285</v>
      </c>
      <c r="G27" s="68">
        <f>B27+D10</f>
        <v>39</v>
      </c>
      <c r="H27" s="68"/>
    </row>
    <row r="28" spans="1:25" x14ac:dyDescent="0.3">
      <c r="A28" s="34" t="s">
        <v>361</v>
      </c>
      <c r="B28" s="48">
        <v>24.5</v>
      </c>
      <c r="C28" s="18">
        <f>B28-AVERAGE(B27:B40)</f>
        <v>-11.285714285714285</v>
      </c>
      <c r="E28" s="20">
        <f t="shared" ref="E28:E44" si="8">20-C28</f>
        <v>31.285714285714285</v>
      </c>
      <c r="G28" s="68">
        <f>B28+D14</f>
        <v>49</v>
      </c>
      <c r="H28" s="68"/>
    </row>
    <row r="29" spans="1:25" x14ac:dyDescent="0.3">
      <c r="A29" s="34" t="s">
        <v>362</v>
      </c>
      <c r="B29" s="48">
        <v>31</v>
      </c>
      <c r="C29" s="18">
        <f>B29-AVERAGE(B$27:B$40)</f>
        <v>-4.7857142857142847</v>
      </c>
      <c r="E29" s="20">
        <f t="shared" si="8"/>
        <v>24.785714285714285</v>
      </c>
      <c r="G29" s="69">
        <f>B29+E15</f>
        <v>53.5</v>
      </c>
      <c r="H29" s="69"/>
    </row>
    <row r="30" spans="1:25" x14ac:dyDescent="0.3">
      <c r="A30" s="34" t="s">
        <v>360</v>
      </c>
      <c r="B30" s="48">
        <v>34</v>
      </c>
      <c r="C30" s="18">
        <f t="shared" ref="C30:C44" si="9">B30-AVERAGE(B$27:B$40)</f>
        <v>-1.7857142857142847</v>
      </c>
      <c r="E30" s="20">
        <f t="shared" si="8"/>
        <v>21.785714285714285</v>
      </c>
      <c r="G30" s="69">
        <f>B30+E13</f>
        <v>69</v>
      </c>
      <c r="H30" s="69"/>
    </row>
    <row r="31" spans="1:25" x14ac:dyDescent="0.3">
      <c r="A31" s="34" t="s">
        <v>363</v>
      </c>
      <c r="B31" s="70">
        <v>34</v>
      </c>
      <c r="C31" s="18">
        <f t="shared" si="9"/>
        <v>-1.7857142857142847</v>
      </c>
      <c r="E31" s="20">
        <f t="shared" si="8"/>
        <v>21.785714285714285</v>
      </c>
      <c r="G31" s="69">
        <f>B31+E16</f>
        <v>42</v>
      </c>
      <c r="H31" s="69"/>
    </row>
    <row r="32" spans="1:25" x14ac:dyDescent="0.3">
      <c r="A32" s="34" t="s">
        <v>354</v>
      </c>
      <c r="B32" s="48">
        <v>36.5</v>
      </c>
      <c r="C32" s="18">
        <f>B32-AVERAGE(B$27:B$40)</f>
        <v>0.7142857142857153</v>
      </c>
      <c r="E32" s="20">
        <f t="shared" si="8"/>
        <v>19.285714285714285</v>
      </c>
      <c r="G32" s="71">
        <f>B32+E7</f>
        <v>59.5</v>
      </c>
      <c r="H32" s="71"/>
    </row>
    <row r="33" spans="1:7" x14ac:dyDescent="0.3">
      <c r="A33" s="34" t="s">
        <v>355</v>
      </c>
      <c r="B33" s="48">
        <v>37</v>
      </c>
      <c r="C33" s="18">
        <f t="shared" si="9"/>
        <v>1.2142857142857153</v>
      </c>
      <c r="E33" s="20">
        <f t="shared" si="8"/>
        <v>18.785714285714285</v>
      </c>
      <c r="G33" s="68">
        <f>B33+E8</f>
        <v>59</v>
      </c>
    </row>
    <row r="34" spans="1:7" x14ac:dyDescent="0.3">
      <c r="A34" s="34" t="s">
        <v>359</v>
      </c>
      <c r="B34" s="48">
        <v>39.5</v>
      </c>
      <c r="C34" s="18">
        <f t="shared" si="9"/>
        <v>3.7142857142857153</v>
      </c>
      <c r="E34" s="20">
        <f t="shared" si="8"/>
        <v>16.285714285714285</v>
      </c>
      <c r="G34" s="68">
        <f>B34+E12</f>
        <v>64</v>
      </c>
    </row>
    <row r="35" spans="1:7" x14ac:dyDescent="0.3">
      <c r="A35" s="34" t="s">
        <v>356</v>
      </c>
      <c r="B35" s="48">
        <v>40</v>
      </c>
      <c r="C35" s="18">
        <f t="shared" si="9"/>
        <v>4.2142857142857153</v>
      </c>
      <c r="E35" s="20">
        <f t="shared" si="8"/>
        <v>15.785714285714285</v>
      </c>
      <c r="G35" s="69">
        <f>B35+E9</f>
        <v>60.5</v>
      </c>
    </row>
    <row r="36" spans="1:7" x14ac:dyDescent="0.3">
      <c r="A36" s="34" t="s">
        <v>358</v>
      </c>
      <c r="B36" s="48">
        <v>40</v>
      </c>
      <c r="C36" s="18">
        <f t="shared" si="9"/>
        <v>4.2142857142857153</v>
      </c>
      <c r="E36" s="20">
        <f t="shared" si="8"/>
        <v>15.785714285714285</v>
      </c>
      <c r="G36" s="69">
        <f>B36+E11</f>
        <v>60</v>
      </c>
    </row>
    <row r="37" spans="1:7" x14ac:dyDescent="0.3">
      <c r="A37" s="34" t="s">
        <v>352</v>
      </c>
      <c r="B37" s="48">
        <v>40.5</v>
      </c>
      <c r="C37" s="18">
        <f t="shared" si="9"/>
        <v>4.7142857142857153</v>
      </c>
      <c r="E37" s="20">
        <f t="shared" si="8"/>
        <v>15.285714285714285</v>
      </c>
      <c r="G37" s="68">
        <f>B37+E5</f>
        <v>65</v>
      </c>
    </row>
    <row r="38" spans="1:7" x14ac:dyDescent="0.3">
      <c r="A38" s="34" t="s">
        <v>350</v>
      </c>
      <c r="B38" s="48">
        <v>42</v>
      </c>
      <c r="C38" s="18">
        <f t="shared" si="9"/>
        <v>6.2142857142857153</v>
      </c>
      <c r="E38" s="20">
        <f t="shared" si="8"/>
        <v>13.785714285714285</v>
      </c>
      <c r="G38" s="68">
        <f>B38+E3</f>
        <v>64.5</v>
      </c>
    </row>
    <row r="39" spans="1:7" x14ac:dyDescent="0.3">
      <c r="A39" s="34" t="s">
        <v>353</v>
      </c>
      <c r="B39" s="48">
        <v>44</v>
      </c>
      <c r="C39" s="18">
        <f t="shared" si="9"/>
        <v>8.2142857142857153</v>
      </c>
      <c r="E39" s="20">
        <f t="shared" si="8"/>
        <v>11.785714285714285</v>
      </c>
      <c r="G39" s="68">
        <f>B39+E6</f>
        <v>69</v>
      </c>
    </row>
    <row r="40" spans="1:7" x14ac:dyDescent="0.3">
      <c r="A40" s="34" t="s">
        <v>351</v>
      </c>
      <c r="B40" s="48">
        <v>47</v>
      </c>
      <c r="C40" s="18">
        <f t="shared" si="9"/>
        <v>11.214285714285715</v>
      </c>
      <c r="E40" s="20">
        <f t="shared" si="8"/>
        <v>8.7857142857142847</v>
      </c>
      <c r="G40" s="71">
        <f>B40+E4</f>
        <v>71</v>
      </c>
    </row>
    <row r="41" spans="1:7" ht="15" thickBot="1" x14ac:dyDescent="0.35">
      <c r="A41" s="34" t="s">
        <v>364</v>
      </c>
      <c r="B41" s="72">
        <v>0</v>
      </c>
      <c r="C41" s="18">
        <f t="shared" si="9"/>
        <v>-35.785714285714285</v>
      </c>
      <c r="E41" s="20">
        <f t="shared" si="8"/>
        <v>55.785714285714285</v>
      </c>
      <c r="G41" s="36">
        <v>15.5</v>
      </c>
    </row>
    <row r="42" spans="1:7" x14ac:dyDescent="0.3">
      <c r="A42" s="34" t="s">
        <v>365</v>
      </c>
      <c r="B42" s="20">
        <v>0</v>
      </c>
      <c r="C42" s="20">
        <f t="shared" si="9"/>
        <v>-35.785714285714285</v>
      </c>
      <c r="E42" s="20">
        <f t="shared" si="8"/>
        <v>55.785714285714285</v>
      </c>
      <c r="G42" s="36">
        <v>17</v>
      </c>
    </row>
    <row r="43" spans="1:7" x14ac:dyDescent="0.3">
      <c r="A43" s="34" t="s">
        <v>366</v>
      </c>
      <c r="B43" s="20">
        <v>0</v>
      </c>
      <c r="C43" s="20">
        <f t="shared" si="9"/>
        <v>-35.785714285714285</v>
      </c>
      <c r="E43" s="20">
        <f t="shared" si="8"/>
        <v>55.785714285714285</v>
      </c>
      <c r="G43" s="36">
        <v>12</v>
      </c>
    </row>
    <row r="44" spans="1:7" x14ac:dyDescent="0.3">
      <c r="A44" s="34" t="s">
        <v>367</v>
      </c>
      <c r="B44" s="20">
        <v>0</v>
      </c>
      <c r="C44" s="20">
        <f t="shared" si="9"/>
        <v>-35.785714285714285</v>
      </c>
      <c r="E44" s="20">
        <f t="shared" si="8"/>
        <v>55.785714285714285</v>
      </c>
      <c r="G44" s="36">
        <v>12</v>
      </c>
    </row>
  </sheetData>
  <mergeCells count="4">
    <mergeCell ref="A1:J1"/>
    <mergeCell ref="K1:R1"/>
    <mergeCell ref="U1:V1"/>
    <mergeCell ref="X1:Y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Midterm Exams</vt:lpstr>
      <vt:lpstr>24-25 Total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Çona</dc:creator>
  <cp:lastModifiedBy>ABU Human Resources</cp:lastModifiedBy>
  <cp:lastPrinted>2023-11-16T12:57:38Z</cp:lastPrinted>
  <dcterms:created xsi:type="dcterms:W3CDTF">2022-10-19T07:28:32Z</dcterms:created>
  <dcterms:modified xsi:type="dcterms:W3CDTF">2025-03-24T06:57:07Z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